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L526" i="4" s="1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L440" i="4"/>
  <c r="K440" i="4"/>
  <c r="J440" i="4"/>
  <c r="I440" i="4"/>
  <c r="H440" i="4"/>
  <c r="G440" i="4"/>
  <c r="M436" i="4"/>
  <c r="L436" i="4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H449" i="4" s="1"/>
  <c r="F44" i="5" s="1"/>
  <c r="G418" i="4"/>
  <c r="M397" i="4"/>
  <c r="L397" i="4"/>
  <c r="K397" i="4"/>
  <c r="J397" i="4"/>
  <c r="I397" i="4"/>
  <c r="H397" i="4"/>
  <c r="G397" i="4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L363" i="4"/>
  <c r="K363" i="4"/>
  <c r="J363" i="4"/>
  <c r="I363" i="4"/>
  <c r="H363" i="4"/>
  <c r="G363" i="4"/>
  <c r="M356" i="4"/>
  <c r="L356" i="4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H374" i="4" s="1"/>
  <c r="F42" i="5" s="1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H116" i="4" s="1"/>
  <c r="F38" i="5" s="1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G75" i="4"/>
  <c r="M63" i="4"/>
  <c r="L63" i="4"/>
  <c r="K63" i="4"/>
  <c r="J63" i="4"/>
  <c r="I63" i="4"/>
  <c r="H63" i="4"/>
  <c r="G63" i="4"/>
  <c r="M56" i="4"/>
  <c r="L56" i="4"/>
  <c r="L70" i="4" s="1"/>
  <c r="K56" i="4"/>
  <c r="J56" i="4"/>
  <c r="J70" i="4" s="1"/>
  <c r="H37" i="5" s="1"/>
  <c r="I56" i="4"/>
  <c r="H56" i="4"/>
  <c r="H70" i="4" s="1"/>
  <c r="F37" i="5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H43" i="4" s="1"/>
  <c r="F36" i="5" s="1"/>
  <c r="G11" i="4"/>
  <c r="K4" i="4"/>
  <c r="J4" i="4"/>
  <c r="I4" i="4"/>
  <c r="H4" i="4"/>
  <c r="G4" i="4"/>
  <c r="J43" i="4" l="1"/>
  <c r="H36" i="5" s="1"/>
  <c r="G70" i="4"/>
  <c r="K70" i="4"/>
  <c r="I37" i="5" s="1"/>
  <c r="L374" i="4"/>
  <c r="I374" i="4"/>
  <c r="G42" i="5" s="1"/>
  <c r="M374" i="4"/>
  <c r="I413" i="4"/>
  <c r="G43" i="5" s="1"/>
  <c r="M413" i="4"/>
  <c r="L449" i="4"/>
  <c r="I449" i="4"/>
  <c r="G44" i="5" s="1"/>
  <c r="M449" i="4"/>
  <c r="G238" i="4"/>
  <c r="K238" i="4"/>
  <c r="I39" i="5" s="1"/>
  <c r="G43" i="4"/>
  <c r="K43" i="4"/>
  <c r="I36" i="5" s="1"/>
  <c r="J116" i="4"/>
  <c r="H38" i="5" s="1"/>
  <c r="G116" i="4"/>
  <c r="K116" i="4"/>
  <c r="I38" i="5" s="1"/>
  <c r="I526" i="4"/>
  <c r="G45" i="5" s="1"/>
  <c r="H238" i="4"/>
  <c r="F39" i="5" s="1"/>
  <c r="F47" i="5" s="1"/>
  <c r="L238" i="4"/>
  <c r="I70" i="4"/>
  <c r="G37" i="5" s="1"/>
  <c r="M70" i="4"/>
  <c r="J374" i="4"/>
  <c r="H42" i="5" s="1"/>
  <c r="G374" i="4"/>
  <c r="K374" i="4"/>
  <c r="I42" i="5" s="1"/>
  <c r="G413" i="4"/>
  <c r="K413" i="4"/>
  <c r="I43" i="5" s="1"/>
  <c r="J449" i="4"/>
  <c r="H44" i="5" s="1"/>
  <c r="G449" i="4"/>
  <c r="K449" i="4"/>
  <c r="I44" i="5" s="1"/>
  <c r="I238" i="4"/>
  <c r="G39" i="5" s="1"/>
  <c r="M238" i="4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I47" i="5" l="1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I43" i="2" s="1"/>
  <c r="G4" i="5" s="1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70" i="4" l="1"/>
  <c r="D37" i="5" s="1"/>
  <c r="F116" i="4"/>
  <c r="D38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F14" i="5"/>
  <c r="H653" i="2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K14" i="5" s="1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G413" i="2"/>
  <c r="E11" i="5" s="1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F5" i="5"/>
  <c r="H70" i="2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<sst xmlns="http://schemas.openxmlformats.org/spreadsheetml/2006/main" count="3362" uniqueCount="968">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</sst>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1436974.4567568684</v>
      </c>
      <c r="G4" s="17">
        <f t="shared" si="0"/>
        <v>220760.61097877106</v>
      </c>
      <c r="H4" s="17">
        <f t="shared" si="0"/>
        <v>872.22291172722794</v>
      </c>
      <c r="I4" s="17">
        <f t="shared" si="0"/>
        <v>696.5181578125538</v>
      </c>
      <c r="J4" s="17">
        <f t="shared" si="0"/>
        <v>7304.6465089020039</v>
      </c>
      <c r="K4" s="17">
        <f t="shared" si="0"/>
        <v>66167.345579219982</v>
      </c>
      <c r="L4" s="17">
        <f t="shared" si="0"/>
        <v>944.68482901508412</v>
      </c>
      <c r="M4" s="17">
        <f t="shared" si="0"/>
        <v>0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1379580.8837739101</v>
      </c>
      <c r="G5" s="23">
        <v>209209.24565822995</v>
      </c>
      <c r="H5" s="23">
        <v>741.31803603711955</v>
      </c>
      <c r="I5" s="23">
        <v>616.56579600289001</v>
      </c>
      <c r="J5" s="23">
        <v>6090.5273086866982</v>
      </c>
      <c r="K5" s="23">
        <v>62079.463771689174</v>
      </c>
      <c r="L5" s="23">
        <v>875.10937680931011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37346.13731993323</v>
      </c>
      <c r="G6" s="23">
        <v>7143.1426486504588</v>
      </c>
      <c r="H6" s="23">
        <v>62.16740258231664</v>
      </c>
      <c r="I6" s="23">
        <v>22.272146983663678</v>
      </c>
      <c r="J6" s="23">
        <v>661.80076568830464</v>
      </c>
      <c r="K6" s="23">
        <v>2636.323478203889</v>
      </c>
      <c r="L6" s="23">
        <v>58.142863845774016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315.85723008000002</v>
      </c>
      <c r="G7" s="23">
        <v>32.391536000000002</v>
      </c>
      <c r="H7" s="23">
        <v>2.1151153800000002</v>
      </c>
      <c r="I7" s="23">
        <v>0.77143325599999979</v>
      </c>
      <c r="J7" s="23">
        <v>48.511964999999989</v>
      </c>
      <c r="K7" s="23">
        <v>18.189992268000001</v>
      </c>
      <c r="L7" s="23">
        <v>0.12886184600000003</v>
      </c>
      <c r="M7" s="23"/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494.58970055583154</v>
      </c>
      <c r="G8" s="23">
        <v>1421.5890643600001</v>
      </c>
      <c r="H8" s="23">
        <v>0.67864804579999993</v>
      </c>
      <c r="I8" s="23">
        <v>10.71549546</v>
      </c>
      <c r="J8" s="23">
        <v>5.3220294118</v>
      </c>
      <c r="K8" s="23">
        <v>264.67273786200002</v>
      </c>
      <c r="L8" s="23">
        <v>2.1430990919999999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19236.988732389076</v>
      </c>
      <c r="G9" s="23">
        <v>2954.2420715306239</v>
      </c>
      <c r="H9" s="23">
        <v>65.94370968199172</v>
      </c>
      <c r="I9" s="23">
        <v>46.193286110000003</v>
      </c>
      <c r="J9" s="23">
        <v>498.48444011520087</v>
      </c>
      <c r="K9" s="23">
        <v>1168.6955991969153</v>
      </c>
      <c r="L9" s="23">
        <v>9.160627422000001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3.3966000000000003E-2</v>
      </c>
      <c r="G11" s="17">
        <f t="shared" si="1"/>
        <v>4.5288009999999996</v>
      </c>
      <c r="H11" s="17">
        <f t="shared" si="1"/>
        <v>0.22644</v>
      </c>
      <c r="I11" s="17">
        <f t="shared" si="1"/>
        <v>0.11322</v>
      </c>
      <c r="J11" s="17">
        <f t="shared" si="1"/>
        <v>3.396601</v>
      </c>
      <c r="K11" s="17">
        <f t="shared" si="1"/>
        <v>6.2321520000000001</v>
      </c>
      <c r="L11" s="17">
        <f t="shared" si="1"/>
        <v>0.11322</v>
      </c>
      <c r="M11" s="17">
        <f t="shared" si="1"/>
        <v>0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3.3966000000000003E-2</v>
      </c>
      <c r="G14" s="23">
        <v>4.5288009999999996</v>
      </c>
      <c r="H14" s="23">
        <v>0.22644</v>
      </c>
      <c r="I14" s="23">
        <v>0.11322</v>
      </c>
      <c r="J14" s="23">
        <v>3.396601</v>
      </c>
      <c r="K14" s="23">
        <v>6.2321520000000001</v>
      </c>
      <c r="L14" s="23">
        <v>0.11322</v>
      </c>
      <c r="M14" s="23"/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145846.37</v>
      </c>
      <c r="G18" s="17">
        <f t="shared" si="2"/>
        <v>20747.720391087059</v>
      </c>
      <c r="H18" s="17">
        <f t="shared" si="2"/>
        <v>378.81341550861197</v>
      </c>
      <c r="I18" s="17">
        <f t="shared" si="2"/>
        <v>312.90945131349059</v>
      </c>
      <c r="J18" s="17">
        <f t="shared" si="2"/>
        <v>2132.6669703760626</v>
      </c>
      <c r="K18" s="17">
        <f t="shared" si="2"/>
        <v>10425.592929548158</v>
      </c>
      <c r="L18" s="17">
        <f t="shared" si="2"/>
        <v>43.445213178188659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4491</v>
      </c>
      <c r="G19" s="23">
        <v>465.80696202999644</v>
      </c>
      <c r="H19" s="23">
        <v>7.6656894829789319</v>
      </c>
      <c r="I19" s="23">
        <v>9.8153276662845936</v>
      </c>
      <c r="J19" s="23">
        <v>20.413804119920769</v>
      </c>
      <c r="K19" s="23">
        <v>255.70120961180316</v>
      </c>
      <c r="L19" s="23">
        <v>0.98153275998152156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51584.15</v>
      </c>
      <c r="G20" s="23">
        <v>6474.2853289919267</v>
      </c>
      <c r="H20" s="23">
        <v>115.26162298249234</v>
      </c>
      <c r="I20" s="23">
        <v>109.82682753331733</v>
      </c>
      <c r="J20" s="23">
        <v>605.02361786579195</v>
      </c>
      <c r="K20" s="23">
        <v>3339.3069105354239</v>
      </c>
      <c r="L20" s="23">
        <v>10.98268268749732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6248.7</v>
      </c>
      <c r="G21" s="23">
        <v>754.2089411841614</v>
      </c>
      <c r="H21" s="23">
        <v>14.819542290960658</v>
      </c>
      <c r="I21" s="23">
        <v>13.689754945615057</v>
      </c>
      <c r="J21" s="23">
        <v>51.46390769535752</v>
      </c>
      <c r="K21" s="23">
        <v>434.35225005140956</v>
      </c>
      <c r="L21" s="23">
        <v>1.3689754946430805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>
        <v>622</v>
      </c>
      <c r="H22" s="23">
        <v>3.0140411039999999</v>
      </c>
      <c r="I22" s="23">
        <v>1.88377569</v>
      </c>
      <c r="J22" s="23">
        <v>160</v>
      </c>
      <c r="K22" s="23">
        <v>25.92</v>
      </c>
      <c r="L22" s="23">
        <v>0.18837756899999999</v>
      </c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83522.51999999999</v>
      </c>
      <c r="G24" s="23">
        <v>12431.419158880972</v>
      </c>
      <c r="H24" s="23">
        <v>238.05251964818004</v>
      </c>
      <c r="I24" s="23">
        <v>177.69376547827363</v>
      </c>
      <c r="J24" s="23">
        <v>1295.7656406949923</v>
      </c>
      <c r="K24" s="23">
        <v>6370.3125593495224</v>
      </c>
      <c r="L24" s="23">
        <v>29.923644667066736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5306.2970360712725</v>
      </c>
      <c r="G26" s="17">
        <f t="shared" si="3"/>
        <v>3956.2618227770877</v>
      </c>
      <c r="H26" s="17">
        <f t="shared" si="3"/>
        <v>245.41442483392476</v>
      </c>
      <c r="I26" s="17">
        <f t="shared" si="3"/>
        <v>14.032550450000002</v>
      </c>
      <c r="J26" s="17">
        <f t="shared" si="3"/>
        <v>3212.4279538153796</v>
      </c>
      <c r="K26" s="17">
        <f t="shared" si="3"/>
        <v>1483.9400930000002</v>
      </c>
      <c r="L26" s="17">
        <f t="shared" si="3"/>
        <v>2.9029287450000005</v>
      </c>
      <c r="M26" s="17">
        <f t="shared" si="3"/>
        <v>79.789000000000001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1616.9302380000001</v>
      </c>
      <c r="G29" s="23">
        <v>229.10747499999997</v>
      </c>
      <c r="H29" s="23">
        <v>21.876875000000016</v>
      </c>
      <c r="I29" s="23">
        <v>2.7005890000000012</v>
      </c>
      <c r="J29" s="23">
        <v>213.19377800000007</v>
      </c>
      <c r="K29" s="23">
        <v>135.23219700000007</v>
      </c>
      <c r="L29" s="23">
        <v>1.7697320000000003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3689.3667980712726</v>
      </c>
      <c r="G32" s="23">
        <v>3727.1543477770879</v>
      </c>
      <c r="H32" s="23">
        <v>223.53754983392474</v>
      </c>
      <c r="I32" s="23">
        <v>11.331961450000001</v>
      </c>
      <c r="J32" s="23">
        <v>2999.2341758153798</v>
      </c>
      <c r="K32" s="23">
        <v>1348.7078960000001</v>
      </c>
      <c r="L32" s="23">
        <v>1.133196745</v>
      </c>
      <c r="M32" s="23">
        <v>79.789000000000001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4067.7915779999998</v>
      </c>
      <c r="G35" s="17">
        <f t="shared" si="4"/>
        <v>3100.9906979999996</v>
      </c>
      <c r="H35" s="17">
        <f t="shared" si="4"/>
        <v>404.3910580000001</v>
      </c>
      <c r="I35" s="17">
        <f t="shared" si="4"/>
        <v>1449.5634140000002</v>
      </c>
      <c r="J35" s="17">
        <f t="shared" si="4"/>
        <v>1250.1144739999995</v>
      </c>
      <c r="K35" s="17">
        <f t="shared" si="4"/>
        <v>741.18338099999994</v>
      </c>
      <c r="L35" s="17">
        <f t="shared" si="4"/>
        <v>7.8949319999999981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3765.4070350000002</v>
      </c>
      <c r="G38" s="23">
        <v>750.52731000000006</v>
      </c>
      <c r="H38" s="23">
        <v>82.870757000000026</v>
      </c>
      <c r="I38" s="23">
        <v>4.4339840000000015</v>
      </c>
      <c r="J38" s="23">
        <v>836.47534699999949</v>
      </c>
      <c r="K38" s="23">
        <v>427.69791199999986</v>
      </c>
      <c r="L38" s="23">
        <v>6.3348669999999991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4.7327000000000015E-2</v>
      </c>
      <c r="H39" s="23">
        <v>1.5759999999999999E-3</v>
      </c>
      <c r="I39" s="23">
        <v>9.8700000000000003E-4</v>
      </c>
      <c r="J39" s="23">
        <v>4.7319999999999992E-3</v>
      </c>
      <c r="K39" s="23">
        <v>5.4272999999999995E-2</v>
      </c>
      <c r="L39" s="23">
        <v>9.3999999999999967E-5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301.18462299999976</v>
      </c>
      <c r="G40" s="23">
        <v>2322.2890209999996</v>
      </c>
      <c r="H40" s="23">
        <v>320.42342900000006</v>
      </c>
      <c r="I40" s="23">
        <v>1444.6834430000004</v>
      </c>
      <c r="J40" s="23">
        <v>410.5181070000001</v>
      </c>
      <c r="K40" s="23">
        <v>289.70831500000008</v>
      </c>
      <c r="L40" s="23">
        <v>1.5129269999999997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1.1999200000000001</v>
      </c>
      <c r="G41" s="23">
        <v>28.127040000000001</v>
      </c>
      <c r="H41" s="23">
        <v>1.095296</v>
      </c>
      <c r="I41" s="23">
        <v>0.44499999999999995</v>
      </c>
      <c r="J41" s="23">
        <v>3.1162879999999999</v>
      </c>
      <c r="K41" s="23">
        <v>23.722881000000001</v>
      </c>
      <c r="L41" s="23">
        <v>4.7044000000000002E-2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1592194.9493369397</v>
      </c>
      <c r="G43" s="27">
        <f t="shared" ref="G43:P43" si="5">SUM(G35,G26,G18,G11,G4)</f>
        <v>248570.11269163521</v>
      </c>
      <c r="H43" s="27">
        <f t="shared" si="5"/>
        <v>1901.0682500697646</v>
      </c>
      <c r="I43" s="27">
        <f t="shared" si="5"/>
        <v>2473.1367935760445</v>
      </c>
      <c r="J43" s="27">
        <f t="shared" si="5"/>
        <v>13903.252508093447</v>
      </c>
      <c r="K43" s="27">
        <f t="shared" si="5"/>
        <v>78824.294134768134</v>
      </c>
      <c r="L43" s="27">
        <f t="shared" si="5"/>
        <v>999.04112293827279</v>
      </c>
      <c r="M43" s="27">
        <f t="shared" si="5"/>
        <v>79.789000000000001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7987.9047999999975</v>
      </c>
      <c r="G48" s="17">
        <f t="shared" si="7"/>
        <v>5519.1938310000014</v>
      </c>
      <c r="H48" s="17">
        <f t="shared" si="7"/>
        <v>303.18039000000005</v>
      </c>
      <c r="I48" s="17">
        <f t="shared" si="7"/>
        <v>551.44471599999997</v>
      </c>
      <c r="J48" s="17">
        <f t="shared" si="7"/>
        <v>2781.3212819999994</v>
      </c>
      <c r="K48" s="17">
        <f t="shared" si="7"/>
        <v>4585.2537769999999</v>
      </c>
      <c r="L48" s="17">
        <f t="shared" si="7"/>
        <v>26.639884999999996</v>
      </c>
      <c r="M48" s="17">
        <f t="shared" si="7"/>
        <v>0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7975.4732109999977</v>
      </c>
      <c r="G51" s="23">
        <v>5407.1183680000013</v>
      </c>
      <c r="H51" s="23">
        <v>297.05512400000003</v>
      </c>
      <c r="I51" s="23">
        <v>542.25146599999994</v>
      </c>
      <c r="J51" s="23">
        <v>2766.9302699999998</v>
      </c>
      <c r="K51" s="23">
        <v>4563.1567210000003</v>
      </c>
      <c r="L51" s="23">
        <v>26.477701999999997</v>
      </c>
      <c r="M51" s="23"/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7.5246659999999999</v>
      </c>
      <c r="G52" s="23">
        <v>14.424962000000001</v>
      </c>
      <c r="H52" s="23">
        <v>5.8216999999999998E-2</v>
      </c>
      <c r="I52" s="23">
        <v>1.7238469999999999</v>
      </c>
      <c r="J52" s="23">
        <v>0.51120499999999991</v>
      </c>
      <c r="K52" s="23">
        <v>13.613437000000001</v>
      </c>
      <c r="L52" s="23">
        <v>9.9833000000000005E-2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4.9069229999999999</v>
      </c>
      <c r="G53" s="23">
        <v>97.650501000000006</v>
      </c>
      <c r="H53" s="23">
        <v>6.0670490000000017</v>
      </c>
      <c r="I53" s="23">
        <v>7.4694029999999998</v>
      </c>
      <c r="J53" s="23">
        <v>13.879807</v>
      </c>
      <c r="K53" s="23">
        <v>8.4836189999999991</v>
      </c>
      <c r="L53" s="23">
        <v>6.2349999999999982E-2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22977.865667999999</v>
      </c>
      <c r="G56" s="17">
        <f t="shared" si="8"/>
        <v>19097.658066</v>
      </c>
      <c r="H56" s="17">
        <f t="shared" si="8"/>
        <v>45470.808881000004</v>
      </c>
      <c r="I56" s="17">
        <f t="shared" si="8"/>
        <v>33205.514512000009</v>
      </c>
      <c r="J56" s="17">
        <f t="shared" si="8"/>
        <v>425090.55929100001</v>
      </c>
      <c r="K56" s="17">
        <f t="shared" si="8"/>
        <v>14215.765574999998</v>
      </c>
      <c r="L56" s="17">
        <f t="shared" si="8"/>
        <v>425.82714499999997</v>
      </c>
      <c r="M56" s="17">
        <f t="shared" si="8"/>
        <v>5584.1467450000018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22306.040667999998</v>
      </c>
      <c r="G58" s="23">
        <v>15708.525577</v>
      </c>
      <c r="H58" s="23">
        <v>11620.663047000004</v>
      </c>
      <c r="I58" s="23">
        <v>14883.014531000003</v>
      </c>
      <c r="J58" s="23">
        <v>180790.55929700003</v>
      </c>
      <c r="K58" s="23">
        <v>14215.765574999998</v>
      </c>
      <c r="L58" s="23">
        <v>181.52713700000001</v>
      </c>
      <c r="M58" s="23">
        <v>1646.4074960000003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671.82499999999982</v>
      </c>
      <c r="G61" s="23">
        <v>3389.1324890000001</v>
      </c>
      <c r="H61" s="23">
        <v>33850.145834000003</v>
      </c>
      <c r="I61" s="23">
        <v>18322.499981000004</v>
      </c>
      <c r="J61" s="23">
        <v>244299.99999399995</v>
      </c>
      <c r="K61" s="23"/>
      <c r="L61" s="23">
        <v>244.30000799999996</v>
      </c>
      <c r="M61" s="23">
        <v>3937.7392490000011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1258.9933590000003</v>
      </c>
      <c r="G63" s="17">
        <f t="shared" si="9"/>
        <v>14884.791735999997</v>
      </c>
      <c r="H63" s="17">
        <f t="shared" si="9"/>
        <v>806.38525799999979</v>
      </c>
      <c r="I63" s="17">
        <f t="shared" si="9"/>
        <v>221.53319399999995</v>
      </c>
      <c r="J63" s="17">
        <f t="shared" si="9"/>
        <v>2344.2376609999997</v>
      </c>
      <c r="K63" s="17">
        <f t="shared" si="9"/>
        <v>1534.7733660000001</v>
      </c>
      <c r="L63" s="17">
        <f t="shared" si="9"/>
        <v>11.618163999999998</v>
      </c>
      <c r="M63" s="17">
        <f t="shared" si="9"/>
        <v>0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173.25111100000007</v>
      </c>
      <c r="G65" s="23">
        <v>158.02611900000002</v>
      </c>
      <c r="H65" s="23">
        <v>8.6377520000000008</v>
      </c>
      <c r="I65" s="23">
        <v>36.322892000000003</v>
      </c>
      <c r="J65" s="23">
        <v>94.745339999999985</v>
      </c>
      <c r="K65" s="23">
        <v>171.773991</v>
      </c>
      <c r="L65" s="23">
        <v>0.50554500000000002</v>
      </c>
      <c r="M65" s="23"/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1085.7422480000002</v>
      </c>
      <c r="G67" s="23">
        <v>14726.765616999997</v>
      </c>
      <c r="H67" s="23">
        <v>797.74750599999982</v>
      </c>
      <c r="I67" s="23">
        <v>185.21030199999996</v>
      </c>
      <c r="J67" s="23">
        <v>2249.4923209999997</v>
      </c>
      <c r="K67" s="23">
        <v>1362.9993750000001</v>
      </c>
      <c r="L67" s="23">
        <v>11.112618999999999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32224.763826999995</v>
      </c>
      <c r="G70" s="27">
        <f t="shared" ref="G70:P70" si="10">SUM(G63,G56,G48)</f>
        <v>39501.643633</v>
      </c>
      <c r="H70" s="27">
        <f t="shared" si="10"/>
        <v>46580.374529000008</v>
      </c>
      <c r="I70" s="27">
        <f t="shared" si="10"/>
        <v>33978.49242200001</v>
      </c>
      <c r="J70" s="27">
        <f t="shared" si="10"/>
        <v>430216.11823399999</v>
      </c>
      <c r="K70" s="27">
        <f t="shared" si="10"/>
        <v>20335.792717999997</v>
      </c>
      <c r="L70" s="27">
        <f t="shared" si="10"/>
        <v>464.08519399999994</v>
      </c>
      <c r="M70" s="27">
        <f t="shared" si="10"/>
        <v>5584.1467450000018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189901.37626645816</v>
      </c>
      <c r="G75" s="17">
        <f t="shared" si="12"/>
        <v>37749.544549738952</v>
      </c>
      <c r="H75" s="17">
        <f t="shared" si="12"/>
        <v>16912.822992136389</v>
      </c>
      <c r="I75" s="17">
        <f t="shared" si="12"/>
        <v>5119.4228807056415</v>
      </c>
      <c r="J75" s="17">
        <f t="shared" si="12"/>
        <v>44435.339609455434</v>
      </c>
      <c r="K75" s="17">
        <f t="shared" si="12"/>
        <v>24440.33787707681</v>
      </c>
      <c r="L75" s="17">
        <f t="shared" si="12"/>
        <v>419.87791206922827</v>
      </c>
      <c r="M75" s="17">
        <f t="shared" si="12"/>
        <v>1700.7499397200431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23492.563925992992</v>
      </c>
      <c r="G77" s="39">
        <v>6315.2426753386153</v>
      </c>
      <c r="H77" s="39">
        <v>196.87739781803791</v>
      </c>
      <c r="I77" s="39">
        <v>263.11616587591658</v>
      </c>
      <c r="J77" s="39">
        <v>2348.752046107415</v>
      </c>
      <c r="K77" s="39">
        <v>4150.1570050366818</v>
      </c>
      <c r="L77" s="39">
        <v>57.574392105012528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155035.31693636518</v>
      </c>
      <c r="G78" s="39">
        <v>27434.229830480337</v>
      </c>
      <c r="H78" s="39">
        <v>16103.529036414353</v>
      </c>
      <c r="I78" s="39">
        <v>2032.5901680397249</v>
      </c>
      <c r="J78" s="39">
        <v>40950.636846636022</v>
      </c>
      <c r="K78" s="39">
        <v>18570.796468891127</v>
      </c>
      <c r="L78" s="39">
        <v>355.20302435521575</v>
      </c>
      <c r="M78" s="39">
        <v>1700.7499397200431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7769.2811799999999</v>
      </c>
      <c r="G79" s="39">
        <v>2489.0463081199996</v>
      </c>
      <c r="H79" s="39">
        <v>140.46694790399999</v>
      </c>
      <c r="I79" s="39">
        <v>32.058674689999989</v>
      </c>
      <c r="J79" s="39">
        <v>615.17157771200038</v>
      </c>
      <c r="K79" s="39">
        <v>1248.4209710089999</v>
      </c>
      <c r="L79" s="39">
        <v>4.9714223690000017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3604.2142240999997</v>
      </c>
      <c r="G80" s="39">
        <v>1511.0257358000001</v>
      </c>
      <c r="H80" s="39">
        <v>471.94961000000006</v>
      </c>
      <c r="I80" s="39">
        <v>2791.6578721000001</v>
      </c>
      <c r="J80" s="39">
        <v>520.77913900000021</v>
      </c>
      <c r="K80" s="39">
        <v>470.96343214000001</v>
      </c>
      <c r="L80" s="39">
        <v>2.1290732400000003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2940.4007794109903</v>
      </c>
      <c r="G83" s="17">
        <f t="shared" si="13"/>
        <v>3292.9127574480235</v>
      </c>
      <c r="H83" s="17">
        <f t="shared" si="13"/>
        <v>7.1346643697352459</v>
      </c>
      <c r="I83" s="17">
        <f t="shared" si="13"/>
        <v>67.668682104519263</v>
      </c>
      <c r="J83" s="17">
        <f t="shared" si="13"/>
        <v>213.6021184277767</v>
      </c>
      <c r="K83" s="17">
        <f t="shared" si="13"/>
        <v>2803.4148975175412</v>
      </c>
      <c r="L83" s="17">
        <f t="shared" si="13"/>
        <v>9.4950470343838695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862.4306794906056</v>
      </c>
      <c r="G84" s="39">
        <v>109.46968117999999</v>
      </c>
      <c r="H84" s="39">
        <v>3.4470000000000001</v>
      </c>
      <c r="I84" s="39">
        <v>12.981661860000001</v>
      </c>
      <c r="J84" s="39">
        <v>184.12823249000002</v>
      </c>
      <c r="K84" s="39">
        <v>2407.9769999999999</v>
      </c>
      <c r="L84" s="39">
        <v>1.298166186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2972.9359610000001</v>
      </c>
      <c r="H85" s="39"/>
      <c r="I85" s="39">
        <v>50.450965000000025</v>
      </c>
      <c r="J85" s="39"/>
      <c r="K85" s="39">
        <v>281.01469800000007</v>
      </c>
      <c r="L85" s="39">
        <v>7.3736709999999981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2077.9700999203847</v>
      </c>
      <c r="G86" s="39">
        <v>210.50711526802326</v>
      </c>
      <c r="H86" s="39">
        <v>3.6876643697352458</v>
      </c>
      <c r="I86" s="39">
        <v>4.2360552445192372</v>
      </c>
      <c r="J86" s="39">
        <v>29.473885937776693</v>
      </c>
      <c r="K86" s="39">
        <v>114.42319951754159</v>
      </c>
      <c r="L86" s="39">
        <v>0.82320984838387146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102669.82587123454</v>
      </c>
      <c r="G88" s="17">
        <f t="shared" si="14"/>
        <v>110224.95780265013</v>
      </c>
      <c r="H88" s="17">
        <f t="shared" si="14"/>
        <v>2068.0716936115691</v>
      </c>
      <c r="I88" s="17">
        <f t="shared" si="14"/>
        <v>574.17330218955874</v>
      </c>
      <c r="J88" s="17">
        <f t="shared" si="14"/>
        <v>200570.76887213674</v>
      </c>
      <c r="K88" s="17">
        <f t="shared" si="14"/>
        <v>18123.524361056119</v>
      </c>
      <c r="L88" s="17">
        <f t="shared" si="14"/>
        <v>164.10764409601748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5575.5603449999999</v>
      </c>
      <c r="G89" s="39">
        <v>5277.678903</v>
      </c>
      <c r="H89" s="39"/>
      <c r="I89" s="39"/>
      <c r="J89" s="39">
        <v>131758.97399999999</v>
      </c>
      <c r="K89" s="39">
        <v>735.48699999999997</v>
      </c>
      <c r="L89" s="39">
        <v>9.7278594740285822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7215.3102551962629</v>
      </c>
      <c r="G90" s="39">
        <v>2956.9047022039463</v>
      </c>
      <c r="H90" s="39"/>
      <c r="I90" s="39">
        <v>37.630571420733638</v>
      </c>
      <c r="J90" s="39">
        <v>287.38409608277072</v>
      </c>
      <c r="K90" s="39">
        <v>1938.7849510000001</v>
      </c>
      <c r="L90" s="39">
        <v>5.0721477490893552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294.49978299999998</v>
      </c>
      <c r="G91" s="39">
        <v>92.94058800000002</v>
      </c>
      <c r="H91" s="39">
        <v>18.990859</v>
      </c>
      <c r="I91" s="39">
        <v>14.979002000000001</v>
      </c>
      <c r="J91" s="39">
        <v>144.841779</v>
      </c>
      <c r="K91" s="39">
        <v>172.27943999999999</v>
      </c>
      <c r="L91" s="39">
        <v>2.2334829999999992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>
        <v>336.11700000000002</v>
      </c>
      <c r="G92" s="39"/>
      <c r="H92" s="39"/>
      <c r="I92" s="39">
        <v>3.1627529999999999</v>
      </c>
      <c r="J92" s="39"/>
      <c r="K92" s="39">
        <v>39.553618</v>
      </c>
      <c r="L92" s="39">
        <v>0.467972</v>
      </c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1361.50317</v>
      </c>
      <c r="G93" s="39"/>
      <c r="H93" s="39"/>
      <c r="I93" s="39">
        <v>0.30501600000000001</v>
      </c>
      <c r="J93" s="39"/>
      <c r="K93" s="39">
        <v>8.2565299999999997</v>
      </c>
      <c r="L93" s="39">
        <v>5.9346999999999997E-2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1631.2831069296951</v>
      </c>
      <c r="G94" s="39">
        <v>1118.1416245778514</v>
      </c>
      <c r="H94" s="39"/>
      <c r="I94" s="39">
        <v>3.3273700418759535</v>
      </c>
      <c r="J94" s="39"/>
      <c r="K94" s="39">
        <v>78.364162219572748</v>
      </c>
      <c r="L94" s="39">
        <v>0.56674621251847623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465.7341239991498</v>
      </c>
      <c r="G95" s="39">
        <v>10.787999998373552</v>
      </c>
      <c r="H95" s="39"/>
      <c r="I95" s="39">
        <v>1.725173999748242</v>
      </c>
      <c r="J95" s="39"/>
      <c r="K95" s="39">
        <v>32.563657799600868</v>
      </c>
      <c r="L95" s="39">
        <v>0.30736979939402531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183.000001</v>
      </c>
      <c r="G96" s="39">
        <v>22.5</v>
      </c>
      <c r="H96" s="39"/>
      <c r="I96" s="39">
        <v>3.6073599999999999</v>
      </c>
      <c r="J96" s="39"/>
      <c r="K96" s="39">
        <v>39.124735000000001</v>
      </c>
      <c r="L96" s="39">
        <v>0.54051099999999996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38.773290000000003</v>
      </c>
      <c r="G97" s="39">
        <v>12.6092</v>
      </c>
      <c r="H97" s="39"/>
      <c r="I97" s="39">
        <v>1.7159709999999999</v>
      </c>
      <c r="J97" s="39">
        <v>147.84287</v>
      </c>
      <c r="K97" s="39">
        <v>22.936948999999998</v>
      </c>
      <c r="L97" s="39">
        <v>0.26465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2.7359999999999998</v>
      </c>
      <c r="G98" s="39">
        <v>39.647999999999996</v>
      </c>
      <c r="H98" s="39"/>
      <c r="I98" s="39">
        <v>0.65088100000000004</v>
      </c>
      <c r="J98" s="39"/>
      <c r="K98" s="39">
        <v>31.068749999999994</v>
      </c>
      <c r="L98" s="39">
        <v>8.1359999999999988E-2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16771.593611</v>
      </c>
      <c r="G99" s="39">
        <v>80188.249742999978</v>
      </c>
      <c r="H99" s="39">
        <v>1414.3484829999998</v>
      </c>
      <c r="I99" s="39">
        <v>202.08095599999999</v>
      </c>
      <c r="J99" s="39">
        <v>57381.989487999992</v>
      </c>
      <c r="K99" s="39">
        <v>8499.0577559999983</v>
      </c>
      <c r="L99" s="39">
        <v>92.859403999999998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9673.0644941091814</v>
      </c>
      <c r="G100" s="39">
        <v>2632.2322486763169</v>
      </c>
      <c r="H100" s="39">
        <v>0.63846853356897482</v>
      </c>
      <c r="I100" s="39">
        <v>13.473760767200851</v>
      </c>
      <c r="J100" s="39">
        <v>3690.3450473661719</v>
      </c>
      <c r="K100" s="39">
        <v>844.90023508071852</v>
      </c>
      <c r="L100" s="39">
        <v>4.8650356689870531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438.96000199999997</v>
      </c>
      <c r="G101" s="39">
        <v>882.88000399999999</v>
      </c>
      <c r="H101" s="39"/>
      <c r="I101" s="39"/>
      <c r="J101" s="39">
        <v>4959.9999999999982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3846.0104150000002</v>
      </c>
      <c r="G102" s="39">
        <v>1821.2909320000001</v>
      </c>
      <c r="H102" s="39"/>
      <c r="I102" s="39">
        <v>9.1938049999999993</v>
      </c>
      <c r="J102" s="39">
        <v>3.8104140000000002</v>
      </c>
      <c r="K102" s="39">
        <v>287.516457</v>
      </c>
      <c r="L102" s="39">
        <v>1.6684760000000001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10511.051712</v>
      </c>
      <c r="G103" s="39">
        <v>5212.5168809999996</v>
      </c>
      <c r="H103" s="39"/>
      <c r="I103" s="39">
        <v>27.701237000000006</v>
      </c>
      <c r="J103" s="39">
        <v>10.905367000000002</v>
      </c>
      <c r="K103" s="39">
        <v>839.47114599999986</v>
      </c>
      <c r="L103" s="39">
        <v>5.1163410000000002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9.155265</v>
      </c>
      <c r="G104" s="39">
        <v>66.919650000000004</v>
      </c>
      <c r="H104" s="39"/>
      <c r="I104" s="39">
        <v>0.59279700000000002</v>
      </c>
      <c r="J104" s="39">
        <v>21.553874999999998</v>
      </c>
      <c r="K104" s="39">
        <v>32.630273000000003</v>
      </c>
      <c r="L104" s="39">
        <v>5.9279999999999999E-2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886.84315900000001</v>
      </c>
      <c r="G105" s="39">
        <v>1325.7400299999999</v>
      </c>
      <c r="H105" s="39"/>
      <c r="I105" s="39">
        <v>6.652296999999999</v>
      </c>
      <c r="J105" s="39">
        <v>2.773647</v>
      </c>
      <c r="K105" s="39">
        <v>330.31455700000004</v>
      </c>
      <c r="L105" s="39">
        <v>0.78784600000000005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40.820599999999999</v>
      </c>
      <c r="G106" s="39">
        <v>9.3704000000000001</v>
      </c>
      <c r="H106" s="39"/>
      <c r="I106" s="39">
        <v>0.77383400000000002</v>
      </c>
      <c r="J106" s="39">
        <v>4.5155999999999992</v>
      </c>
      <c r="K106" s="39">
        <v>9.5196319999999996</v>
      </c>
      <c r="L106" s="39">
        <v>0.114678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33889.917886000003</v>
      </c>
      <c r="G107" s="39">
        <v>5899.0418460000001</v>
      </c>
      <c r="H107" s="39">
        <v>517.06510000000003</v>
      </c>
      <c r="I107" s="39">
        <v>210.45029400000001</v>
      </c>
      <c r="J107" s="39">
        <v>1794.5474849999996</v>
      </c>
      <c r="K107" s="39">
        <v>2681.4875659999998</v>
      </c>
      <c r="L107" s="39">
        <v>33.934525999999998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2963.6258389999998</v>
      </c>
      <c r="G108" s="39">
        <v>1503.6553820000001</v>
      </c>
      <c r="H108" s="39">
        <v>112.231756</v>
      </c>
      <c r="I108" s="39">
        <v>25.011240000000004</v>
      </c>
      <c r="J108" s="39">
        <v>205.31083100000004</v>
      </c>
      <c r="K108" s="39">
        <v>1185.3303469999998</v>
      </c>
      <c r="L108" s="39">
        <v>3.1731479999999999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511.99580699999996</v>
      </c>
      <c r="G109" s="39">
        <v>74.524036999999993</v>
      </c>
      <c r="H109" s="39">
        <v>1.9676180000000003</v>
      </c>
      <c r="I109" s="39">
        <v>1.3647719999999997</v>
      </c>
      <c r="J109" s="39">
        <v>8.4500619999999991</v>
      </c>
      <c r="K109" s="39">
        <v>41.185029000000007</v>
      </c>
      <c r="L109" s="39">
        <v>0.25262099999999998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3290</v>
      </c>
      <c r="G110" s="39">
        <v>902.64037507364617</v>
      </c>
      <c r="H110" s="39"/>
      <c r="I110" s="39">
        <v>6.0836773800000001</v>
      </c>
      <c r="J110" s="39">
        <v>128.94862500182992</v>
      </c>
      <c r="K110" s="39">
        <v>158.54432328707719</v>
      </c>
      <c r="L110" s="39">
        <v>1.216735476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2732.2700060002553</v>
      </c>
      <c r="G114" s="39">
        <v>174.68525611999999</v>
      </c>
      <c r="H114" s="39">
        <v>2.8294090779999999</v>
      </c>
      <c r="I114" s="39">
        <v>3.6905335800000003</v>
      </c>
      <c r="J114" s="39">
        <v>18.575685686</v>
      </c>
      <c r="K114" s="39">
        <v>115.14724666915359</v>
      </c>
      <c r="L114" s="39">
        <v>0.73810671600000011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295511.60291710368</v>
      </c>
      <c r="G116" s="42">
        <f t="shared" ref="G116:P116" si="15">SUM(G88,G83,G75)</f>
        <v>151267.41510983711</v>
      </c>
      <c r="H116" s="42">
        <f t="shared" si="15"/>
        <v>18988.029350117693</v>
      </c>
      <c r="I116" s="42">
        <f t="shared" si="15"/>
        <v>5761.2648649997191</v>
      </c>
      <c r="J116" s="42">
        <f t="shared" si="15"/>
        <v>245219.71060001996</v>
      </c>
      <c r="K116" s="42">
        <f t="shared" si="15"/>
        <v>45367.277135650467</v>
      </c>
      <c r="L116" s="42">
        <f t="shared" si="15"/>
        <v>593.48060319962963</v>
      </c>
      <c r="M116" s="42">
        <f t="shared" si="15"/>
        <v>1700.7499397200431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43396.390541133325</v>
      </c>
      <c r="G121" s="17">
        <f t="shared" si="17"/>
        <v>2343.0387652499999</v>
      </c>
      <c r="H121" s="17">
        <f t="shared" si="17"/>
        <v>1664.239797536</v>
      </c>
      <c r="I121" s="17">
        <f t="shared" si="17"/>
        <v>115.44914304</v>
      </c>
      <c r="J121" s="17">
        <f t="shared" si="17"/>
        <v>494.22257923582026</v>
      </c>
      <c r="K121" s="17">
        <f t="shared" si="17"/>
        <v>1438.4549190519997</v>
      </c>
      <c r="L121" s="17">
        <f t="shared" si="17"/>
        <v>0</v>
      </c>
      <c r="M121" s="17">
        <f t="shared" si="17"/>
        <v>6.3933500799999994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488.03153200000003</v>
      </c>
      <c r="G122" s="39"/>
      <c r="H122" s="39"/>
      <c r="I122" s="39">
        <v>115.44914304</v>
      </c>
      <c r="J122" s="39"/>
      <c r="K122" s="39">
        <v>115.115437972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16684.585609133326</v>
      </c>
      <c r="G123" s="39">
        <v>2343.0387652499999</v>
      </c>
      <c r="H123" s="39">
        <v>25.179391536000001</v>
      </c>
      <c r="I123" s="39"/>
      <c r="J123" s="39">
        <v>494.22257923582026</v>
      </c>
      <c r="K123" s="39">
        <v>1322.3574810799998</v>
      </c>
      <c r="L123" s="39"/>
      <c r="M123" s="39">
        <v>6.3933500799999994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26223.773399999998</v>
      </c>
      <c r="G124" s="39"/>
      <c r="H124" s="39"/>
      <c r="I124" s="39"/>
      <c r="J124" s="39"/>
      <c r="K124" s="39">
        <v>0.98199999999999998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1639.0604060000001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1171.29602138</v>
      </c>
      <c r="G128" s="17">
        <f t="shared" si="18"/>
        <v>995.69653469299988</v>
      </c>
      <c r="H128" s="17">
        <f t="shared" si="18"/>
        <v>1474.3849427270002</v>
      </c>
      <c r="I128" s="17">
        <f t="shared" si="18"/>
        <v>1139.2289314286184</v>
      </c>
      <c r="J128" s="17">
        <f t="shared" si="18"/>
        <v>110661.70714199998</v>
      </c>
      <c r="K128" s="17">
        <f t="shared" si="18"/>
        <v>1883.2751951340001</v>
      </c>
      <c r="L128" s="17">
        <f t="shared" si="18"/>
        <v>0</v>
      </c>
      <c r="M128" s="17">
        <f t="shared" si="18"/>
        <v>11.766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2.544</v>
      </c>
      <c r="G129" s="39">
        <v>2.8620000000000001</v>
      </c>
      <c r="H129" s="39">
        <v>24.486000000000001</v>
      </c>
      <c r="I129" s="39">
        <v>0.318</v>
      </c>
      <c r="J129" s="39">
        <v>1463.1179999999999</v>
      </c>
      <c r="K129" s="39">
        <v>17.458200300000001</v>
      </c>
      <c r="L129" s="39"/>
      <c r="M129" s="39">
        <v>11.766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246.79265245400001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76.580596380000003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653.349424</v>
      </c>
      <c r="G134" s="39">
        <v>42.053535693000001</v>
      </c>
      <c r="H134" s="39">
        <v>24.798110727000001</v>
      </c>
      <c r="I134" s="39"/>
      <c r="J134" s="39">
        <v>96765.299141999989</v>
      </c>
      <c r="K134" s="39">
        <v>684.96975738000003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438.82200100000006</v>
      </c>
      <c r="G135" s="39">
        <v>950.78099899999984</v>
      </c>
      <c r="H135" s="39">
        <v>336.43019900000002</v>
      </c>
      <c r="I135" s="39"/>
      <c r="J135" s="39">
        <v>12433.289999999997</v>
      </c>
      <c r="K135" s="39">
        <v>356.54958499999998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78.51849900000002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1010.152134</v>
      </c>
      <c r="I137" s="39">
        <v>1138.9109314286184</v>
      </c>
      <c r="J137" s="39"/>
      <c r="K137" s="39">
        <v>577.505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4842.4530580000001</v>
      </c>
      <c r="G140" s="17">
        <f t="shared" si="19"/>
        <v>354.64499999999998</v>
      </c>
      <c r="H140" s="17">
        <f t="shared" si="19"/>
        <v>0</v>
      </c>
      <c r="I140" s="17">
        <f t="shared" si="19"/>
        <v>206.19973299999998</v>
      </c>
      <c r="J140" s="17">
        <f t="shared" si="19"/>
        <v>48930.198300000004</v>
      </c>
      <c r="K140" s="17">
        <f t="shared" si="19"/>
        <v>1015.1242664407101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976880.46365480265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2727.9481479999999</v>
      </c>
      <c r="G141" s="39">
        <v>354.64499999999998</v>
      </c>
      <c r="H141" s="39"/>
      <c r="I141" s="39"/>
      <c r="J141" s="39">
        <v>42557.4</v>
      </c>
      <c r="K141" s="39">
        <v>607.95799999999997</v>
      </c>
      <c r="L141" s="39"/>
      <c r="M141" s="39"/>
      <c r="N141" s="39"/>
      <c r="O141" s="39"/>
      <c r="P141" s="40">
        <v>976880.46365480265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206.19973299999998</v>
      </c>
      <c r="J142" s="39">
        <v>6372.7983000000004</v>
      </c>
      <c r="K142" s="39">
        <v>283.64565230851019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227.31800000000001</v>
      </c>
      <c r="G143" s="39"/>
      <c r="H143" s="39"/>
      <c r="I143" s="39"/>
      <c r="J143" s="39"/>
      <c r="K143" s="39">
        <v>43.466585141000003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1887.1869099999999</v>
      </c>
      <c r="G149" s="39"/>
      <c r="H149" s="39"/>
      <c r="I149" s="39"/>
      <c r="J149" s="39"/>
      <c r="K149" s="39">
        <v>80.054028991199999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8941.6477907282188</v>
      </c>
      <c r="G155" s="17">
        <f t="shared" si="21"/>
        <v>6749.4559972396719</v>
      </c>
      <c r="H155" s="17">
        <f t="shared" si="21"/>
        <v>50.330006499999996</v>
      </c>
      <c r="I155" s="17">
        <f t="shared" si="21"/>
        <v>4.3140013000000001</v>
      </c>
      <c r="J155" s="17">
        <f t="shared" si="21"/>
        <v>215.70003</v>
      </c>
      <c r="K155" s="17">
        <f t="shared" si="21"/>
        <v>694.36986013080718</v>
      </c>
      <c r="L155" s="17">
        <f t="shared" si="21"/>
        <v>8049.5068938737513</v>
      </c>
      <c r="M155" s="17">
        <f t="shared" si="21"/>
        <v>2451.7544365650733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7066.3090151682181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5771.4037820896719</v>
      </c>
      <c r="H157" s="39"/>
      <c r="I157" s="39"/>
      <c r="J157" s="39"/>
      <c r="K157" s="39"/>
      <c r="L157" s="39">
        <v>8049.5068938737513</v>
      </c>
      <c r="M157" s="39">
        <v>14.433351999999999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478.98195503080717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213.01766242918558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215.03164301669915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1002.0920196956849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1007.1797594235036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1705.2560355599999</v>
      </c>
      <c r="G164" s="39">
        <v>973.42527915000005</v>
      </c>
      <c r="H164" s="39">
        <v>50.330006499999996</v>
      </c>
      <c r="I164" s="39">
        <v>4.3140013000000001</v>
      </c>
      <c r="J164" s="39">
        <v>215.70003</v>
      </c>
      <c r="K164" s="39">
        <v>189.21541109999998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170.08274</v>
      </c>
      <c r="G165" s="39">
        <v>4.6269359999999997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26.172494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5712.4454529999994</v>
      </c>
      <c r="I173" s="17">
        <f t="shared" si="22"/>
        <v>3036.43408</v>
      </c>
      <c r="J173" s="17">
        <f t="shared" si="22"/>
        <v>12.2042</v>
      </c>
      <c r="K173" s="17">
        <f t="shared" si="22"/>
        <v>1557.8091346581732</v>
      </c>
      <c r="L173" s="17">
        <f t="shared" si="22"/>
        <v>403.983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593.23199999999997</v>
      </c>
      <c r="I174" s="39">
        <v>2966.16</v>
      </c>
      <c r="J174" s="39"/>
      <c r="K174" s="39">
        <v>1342.1815326581732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432.43739999999997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870.35250000000008</v>
      </c>
      <c r="I177" s="39"/>
      <c r="J177" s="39"/>
      <c r="K177" s="39">
        <v>2.6167949999999998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1237.3702819999999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358.142313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59.782418999999997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1218.6200000000001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105.592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15.519600000000001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31.900770000000001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225.88200000000001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247.745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144.351001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0.332534</v>
      </c>
      <c r="I189" s="39">
        <v>53.612560000000002</v>
      </c>
      <c r="J189" s="39"/>
      <c r="K189" s="39">
        <v>23.752400000000002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9.7633999999999999E-2</v>
      </c>
      <c r="I190" s="39"/>
      <c r="J190" s="39">
        <v>12.2042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12.353999999999999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66.17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92.563999999999993</v>
      </c>
      <c r="I193" s="39">
        <v>16.661519999999999</v>
      </c>
      <c r="J193" s="39"/>
      <c r="K193" s="39">
        <v>92.563999999999993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96.694406999999984</v>
      </c>
      <c r="L199" s="39">
        <v>403.983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2404.1099999999997</v>
      </c>
      <c r="G204" s="17">
        <f t="shared" ref="G204:P204" si="24">SUM(G205:G226)</f>
        <v>1379.943</v>
      </c>
      <c r="H204" s="17">
        <f t="shared" si="24"/>
        <v>23039.531640000001</v>
      </c>
      <c r="I204" s="17">
        <f t="shared" si="24"/>
        <v>0</v>
      </c>
      <c r="J204" s="17">
        <f t="shared" si="24"/>
        <v>20900.570500000002</v>
      </c>
      <c r="K204" s="17">
        <f t="shared" si="24"/>
        <v>14724.080289578695</v>
      </c>
      <c r="L204" s="17">
        <f t="shared" si="24"/>
        <v>0</v>
      </c>
      <c r="M204" s="17">
        <f t="shared" si="24"/>
        <v>664.41100000000006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19.399999999999999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2220.6859999999997</v>
      </c>
      <c r="G206" s="39">
        <v>1288.231</v>
      </c>
      <c r="H206" s="39">
        <v>2576.462</v>
      </c>
      <c r="I206" s="39"/>
      <c r="J206" s="39">
        <v>7085.2705000000014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183.42400000000001</v>
      </c>
      <c r="G207" s="39">
        <v>91.712000000000003</v>
      </c>
      <c r="H207" s="39">
        <v>9.1712000000000007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3045.0475000000006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1492.5204780000001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925.62882999999999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3242.0698040000007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10.399999000000001</v>
      </c>
      <c r="I213" s="39"/>
      <c r="J213" s="39">
        <v>0.76000000000000012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2532.5433310000003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11700.779074999999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23.0185</v>
      </c>
      <c r="I216" s="39"/>
      <c r="J216" s="39"/>
      <c r="K216" s="39">
        <v>0.95160800000000001</v>
      </c>
      <c r="L216" s="39"/>
      <c r="M216" s="39">
        <v>58.430999999999997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1122.8613386076984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230.19866562199999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1142.2373243490003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13814.54</v>
      </c>
      <c r="K222" s="39">
        <v>527.05227799999989</v>
      </c>
      <c r="L222" s="39"/>
      <c r="M222" s="39">
        <v>605.98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9163.2699979999998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2309375.9991071997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2309375.9991071997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60755.897411241545</v>
      </c>
      <c r="G238" s="42">
        <f t="shared" ref="G238:P238" si="26">SUM(G228,G204,G173,G155,G140,G128,G121,G236)</f>
        <v>11822.779297182671</v>
      </c>
      <c r="H238" s="42">
        <f t="shared" si="26"/>
        <v>31940.931839763001</v>
      </c>
      <c r="I238" s="42">
        <f t="shared" si="26"/>
        <v>4501.625888768619</v>
      </c>
      <c r="J238" s="42">
        <f t="shared" si="26"/>
        <v>181214.6027512358</v>
      </c>
      <c r="K238" s="42">
        <f t="shared" si="26"/>
        <v>21313.113664994387</v>
      </c>
      <c r="L238" s="42">
        <f t="shared" si="26"/>
        <v>8453.4898938737515</v>
      </c>
      <c r="M238" s="42">
        <f t="shared" si="26"/>
        <v>3134.3247866450733</v>
      </c>
      <c r="N238" s="42">
        <f t="shared" si="26"/>
        <v>0</v>
      </c>
      <c r="O238" s="42">
        <f t="shared" si="26"/>
        <v>2309375.9991071997</v>
      </c>
      <c r="P238" s="43">
        <f t="shared" si="26"/>
        <v>976880.46365480265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51710.183862999991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59.795020999999998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51650.388841999993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1481.4369999761659</v>
      </c>
      <c r="I248" s="17">
        <f t="shared" si="29"/>
        <v>1218.9685350874524</v>
      </c>
      <c r="J248" s="17">
        <f t="shared" si="29"/>
        <v>0</v>
      </c>
      <c r="K248" s="17">
        <f t="shared" si="29"/>
        <v>65.121134735696799</v>
      </c>
      <c r="L248" s="17">
        <f t="shared" si="29"/>
        <v>0.91849730009808006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25.82699999746</v>
      </c>
      <c r="I249" s="39">
        <v>27.508826158110001</v>
      </c>
      <c r="J249" s="39"/>
      <c r="K249" s="39">
        <v>1.4682199061636463</v>
      </c>
      <c r="L249" s="39">
        <v>2.0708398638959999E-2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1455.6099999787059</v>
      </c>
      <c r="I250" s="39">
        <v>1191.4597089293425</v>
      </c>
      <c r="J250" s="39"/>
      <c r="K250" s="39">
        <v>63.652914829533152</v>
      </c>
      <c r="L250" s="39">
        <v>0.89778890145912005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126.89092961999999</v>
      </c>
      <c r="I252" s="17">
        <f t="shared" si="30"/>
        <v>881.89700022751208</v>
      </c>
      <c r="J252" s="17">
        <f t="shared" si="30"/>
        <v>0</v>
      </c>
      <c r="K252" s="17">
        <f t="shared" si="30"/>
        <v>56.126073865034797</v>
      </c>
      <c r="L252" s="17">
        <f t="shared" si="30"/>
        <v>6.8521101994799993E-2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10.722546019999999</v>
      </c>
      <c r="I254" s="39">
        <v>262.99831976015201</v>
      </c>
      <c r="J254" s="39"/>
      <c r="K254" s="39">
        <v>4.7494445340988003</v>
      </c>
      <c r="L254" s="39">
        <v>5.7901748508000003E-3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116.1683836</v>
      </c>
      <c r="I255" s="39">
        <v>618.89868046736001</v>
      </c>
      <c r="J255" s="39"/>
      <c r="K255" s="39">
        <v>51.376629330935998</v>
      </c>
      <c r="L255" s="39">
        <v>6.2730927143999998E-2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13886.18044</v>
      </c>
      <c r="I257" s="17">
        <f t="shared" si="31"/>
        <v>41.964799999999997</v>
      </c>
      <c r="J257" s="17">
        <f t="shared" si="31"/>
        <v>0</v>
      </c>
      <c r="K257" s="17">
        <f t="shared" si="31"/>
        <v>3.8080000000000002E-3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13886.18044</v>
      </c>
      <c r="I258" s="39">
        <v>41.964799999999997</v>
      </c>
      <c r="J258" s="39"/>
      <c r="K258" s="39">
        <v>3.8080000000000002E-3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28518.232492726158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800.26521805316224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3056.0318916729902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24661.935383000007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1185.8095946144686</v>
      </c>
      <c r="I266" s="17">
        <f t="shared" si="33"/>
        <v>4822.1639160746381</v>
      </c>
      <c r="J266" s="17">
        <f t="shared" si="33"/>
        <v>0</v>
      </c>
      <c r="K266" s="17">
        <f t="shared" si="33"/>
        <v>5.4053527949963591E-2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266.22240861446886</v>
      </c>
      <c r="I267" s="39">
        <v>1239.2507020746382</v>
      </c>
      <c r="J267" s="39"/>
      <c r="K267" s="39">
        <v>1.38895279499636E-2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919.58718599999963</v>
      </c>
      <c r="I268" s="39">
        <v>3582.9132140000002</v>
      </c>
      <c r="J268" s="39"/>
      <c r="K268" s="39">
        <v>4.0163999999999991E-2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45198.550456936791</v>
      </c>
      <c r="I272" s="42">
        <f t="shared" si="34"/>
        <v>58675.178114389593</v>
      </c>
      <c r="J272" s="42">
        <f t="shared" si="34"/>
        <v>0</v>
      </c>
      <c r="K272" s="42">
        <f t="shared" si="34"/>
        <v>121.30507012868156</v>
      </c>
      <c r="L272" s="42">
        <f t="shared" si="34"/>
        <v>0.98701840209288005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179938.42232299998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15692.717784999999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12384.000000999997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47833.189172999999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13744.802361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648.44640100000004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4680.0000010000003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46500.000000000007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34799.106598000006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3656.1600030000004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35505.812392999993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33796.210148999991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1709.6022440000002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40856.524007000007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3256.8689530000001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3875.4500000000007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10773.239998000001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1739.9999999999998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4463.7460010000004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4892.4999979999993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6037.6360020000011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366.608001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1867.1839980000004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3583.2910560000005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133579.493353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34.896749999999997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3.18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15485.546951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7225.4400029999997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14475.743096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132.599998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938.38159999999993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94901.414955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382.29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1632.3816429999997</v>
      </c>
      <c r="M326" s="17">
        <f t="shared" si="41"/>
        <v>68.337467000000004</v>
      </c>
      <c r="N326" s="17">
        <f t="shared" si="41"/>
        <v>70877.974000000017</v>
      </c>
      <c r="O326" s="18">
        <f t="shared" si="41"/>
        <v>0</v>
      </c>
      <c r="P326" s="19">
        <f t="shared" si="41"/>
        <v>0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1628.4915779999997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/>
      <c r="P328" s="24"/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68.337467000000004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/>
      <c r="P331" s="24"/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/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70877.974000000017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3.8900649999999999</v>
      </c>
      <c r="M334" s="23"/>
      <c r="N334" s="23"/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5.7753449999999997</v>
      </c>
      <c r="G336" s="17">
        <f t="shared" ref="G336:P336" si="42">SUM(G337:G339)</f>
        <v>36.299218999999994</v>
      </c>
      <c r="H336" s="17">
        <f t="shared" si="42"/>
        <v>96.267600000000016</v>
      </c>
      <c r="I336" s="17">
        <f t="shared" si="42"/>
        <v>0</v>
      </c>
      <c r="J336" s="17">
        <f t="shared" si="42"/>
        <v>1109.6124189999998</v>
      </c>
      <c r="K336" s="17">
        <f t="shared" si="42"/>
        <v>0</v>
      </c>
      <c r="L336" s="17">
        <f t="shared" si="42"/>
        <v>0</v>
      </c>
      <c r="M336" s="17">
        <f t="shared" si="42"/>
        <v>82.543498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5.7753449999999997</v>
      </c>
      <c r="G337" s="23">
        <v>0.49721499999999991</v>
      </c>
      <c r="H337" s="23"/>
      <c r="I337" s="23"/>
      <c r="J337" s="23">
        <v>13.673419000000004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35.802003999999997</v>
      </c>
      <c r="H338" s="23">
        <v>96.267600000000016</v>
      </c>
      <c r="I338" s="23"/>
      <c r="J338" s="23">
        <v>1095.9389999999999</v>
      </c>
      <c r="K338" s="23"/>
      <c r="L338" s="23"/>
      <c r="M338" s="23">
        <v>82.543498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5.7753449999999997</v>
      </c>
      <c r="G341" s="27">
        <f t="shared" ref="G341:P341" si="43">SUM(G326,G313,G294,G288,G277,G336)</f>
        <v>36.299218999999994</v>
      </c>
      <c r="H341" s="27">
        <f t="shared" si="43"/>
        <v>389976.519676</v>
      </c>
      <c r="I341" s="27">
        <f t="shared" si="43"/>
        <v>0</v>
      </c>
      <c r="J341" s="27">
        <f t="shared" si="43"/>
        <v>1109.6124189999998</v>
      </c>
      <c r="K341" s="27">
        <f t="shared" si="43"/>
        <v>0</v>
      </c>
      <c r="L341" s="27">
        <f t="shared" si="43"/>
        <v>1632.3816429999997</v>
      </c>
      <c r="M341" s="27">
        <f t="shared" si="43"/>
        <v>150.880965</v>
      </c>
      <c r="N341" s="27">
        <f t="shared" si="43"/>
        <v>70877.974000000017</v>
      </c>
      <c r="O341" s="27">
        <f t="shared" si="43"/>
        <v>0</v>
      </c>
      <c r="P341" s="28">
        <f t="shared" si="43"/>
        <v>0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31555.368864</v>
      </c>
      <c r="G346" s="17">
        <f t="shared" si="45"/>
        <v>315958.80719699996</v>
      </c>
      <c r="H346" s="17">
        <f t="shared" si="45"/>
        <v>211903.23872099997</v>
      </c>
      <c r="I346" s="17">
        <f t="shared" si="45"/>
        <v>12395.943896999999</v>
      </c>
      <c r="J346" s="17">
        <f t="shared" si="45"/>
        <v>1864940.6026579994</v>
      </c>
      <c r="K346" s="17">
        <f t="shared" si="45"/>
        <v>31301.379734000002</v>
      </c>
      <c r="L346" s="17">
        <f t="shared" si="45"/>
        <v>912.10709599999996</v>
      </c>
      <c r="M346" s="17">
        <f t="shared" si="45"/>
        <v>265.10792600000002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11122.464786999999</v>
      </c>
      <c r="G347" s="23">
        <v>173230.83810999995</v>
      </c>
      <c r="H347" s="23">
        <v>37251.676015999998</v>
      </c>
      <c r="I347" s="23">
        <v>2203.4754559999992</v>
      </c>
      <c r="J347" s="23">
        <v>306832.67723700014</v>
      </c>
      <c r="K347" s="23">
        <v>11096.284059999998</v>
      </c>
      <c r="L347" s="23">
        <v>330.62775299999981</v>
      </c>
      <c r="M347" s="23">
        <v>116.003586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4395.4501100000007</v>
      </c>
      <c r="G348" s="23">
        <v>55147.484146000003</v>
      </c>
      <c r="H348" s="23">
        <v>28507.921593000003</v>
      </c>
      <c r="I348" s="23">
        <v>1761.9301150000001</v>
      </c>
      <c r="J348" s="23">
        <v>231380.93335799998</v>
      </c>
      <c r="K348" s="23">
        <v>4526.739523000002</v>
      </c>
      <c r="L348" s="23">
        <v>127.96661400000001</v>
      </c>
      <c r="M348" s="23">
        <v>44.826358999999997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16037.453967000001</v>
      </c>
      <c r="G349" s="23">
        <v>87580.484940999988</v>
      </c>
      <c r="H349" s="23">
        <v>146143.64111199998</v>
      </c>
      <c r="I349" s="23">
        <v>8430.5383259999999</v>
      </c>
      <c r="J349" s="23">
        <v>1326726.9920629994</v>
      </c>
      <c r="K349" s="23">
        <v>15678.356151000002</v>
      </c>
      <c r="L349" s="23">
        <v>453.51272900000009</v>
      </c>
      <c r="M349" s="23">
        <v>104.27798100000001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8576.1722740000005</v>
      </c>
      <c r="G351" s="17">
        <f t="shared" si="46"/>
        <v>37133.962050000002</v>
      </c>
      <c r="H351" s="17">
        <f t="shared" si="46"/>
        <v>9840.5498810000008</v>
      </c>
      <c r="I351" s="17">
        <f t="shared" si="46"/>
        <v>560.75877500000001</v>
      </c>
      <c r="J351" s="17">
        <f t="shared" si="46"/>
        <v>130042.530596</v>
      </c>
      <c r="K351" s="17">
        <f t="shared" si="46"/>
        <v>5169.0201610000004</v>
      </c>
      <c r="L351" s="17">
        <f t="shared" si="46"/>
        <v>28.416187000000008</v>
      </c>
      <c r="M351" s="17">
        <f t="shared" si="46"/>
        <v>20.403845999999998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3870.2449859999997</v>
      </c>
      <c r="G352" s="23">
        <v>15765.381368000004</v>
      </c>
      <c r="H352" s="23">
        <v>1594.4314400000001</v>
      </c>
      <c r="I352" s="23">
        <v>113.32038200000001</v>
      </c>
      <c r="J352" s="23">
        <v>41388.256160999998</v>
      </c>
      <c r="K352" s="23">
        <v>2261.9952670000002</v>
      </c>
      <c r="L352" s="23">
        <v>10.577245000000003</v>
      </c>
      <c r="M352" s="23">
        <v>9.0798329999999972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1178.2518929999999</v>
      </c>
      <c r="G353" s="23">
        <v>4638.5411520000007</v>
      </c>
      <c r="H353" s="23">
        <v>1034.2574579999998</v>
      </c>
      <c r="I353" s="23">
        <v>85.636734999999987</v>
      </c>
      <c r="J353" s="23">
        <v>10871.866389000001</v>
      </c>
      <c r="K353" s="23">
        <v>716.64787000000001</v>
      </c>
      <c r="L353" s="23">
        <v>4.3261599999999998</v>
      </c>
      <c r="M353" s="23">
        <v>3.6942840000000006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3527.6753950000002</v>
      </c>
      <c r="G354" s="23">
        <v>16730.039529999998</v>
      </c>
      <c r="H354" s="23">
        <v>7211.8609830000005</v>
      </c>
      <c r="I354" s="23">
        <v>361.80165799999997</v>
      </c>
      <c r="J354" s="23">
        <v>77782.408045999997</v>
      </c>
      <c r="K354" s="23">
        <v>2190.3770239999999</v>
      </c>
      <c r="L354" s="23">
        <v>13.512782000000005</v>
      </c>
      <c r="M354" s="23">
        <v>7.6297290000000002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29691.353374999992</v>
      </c>
      <c r="G356" s="17">
        <f t="shared" si="47"/>
        <v>214575.44694499997</v>
      </c>
      <c r="H356" s="17">
        <f t="shared" si="47"/>
        <v>14762.161025999996</v>
      </c>
      <c r="I356" s="17">
        <f t="shared" si="47"/>
        <v>1637.9628080000002</v>
      </c>
      <c r="J356" s="17">
        <f t="shared" si="47"/>
        <v>51446.181807000015</v>
      </c>
      <c r="K356" s="17">
        <f t="shared" si="47"/>
        <v>15724.574130000003</v>
      </c>
      <c r="L356" s="17">
        <f t="shared" si="47"/>
        <v>655.82035199999996</v>
      </c>
      <c r="M356" s="17">
        <f t="shared" si="47"/>
        <v>63.401714000000005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18089.443493999992</v>
      </c>
      <c r="G357" s="23">
        <v>133199.27474499997</v>
      </c>
      <c r="H357" s="23">
        <v>6221.9490429999969</v>
      </c>
      <c r="I357" s="23">
        <v>918.23845599999993</v>
      </c>
      <c r="J357" s="23">
        <v>27217.490252000011</v>
      </c>
      <c r="K357" s="23">
        <v>9577.6425210000016</v>
      </c>
      <c r="L357" s="23">
        <v>446.73136400000004</v>
      </c>
      <c r="M357" s="23">
        <v>43.184035000000009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5622.3984859999973</v>
      </c>
      <c r="G358" s="23">
        <v>40581.992682999989</v>
      </c>
      <c r="H358" s="23">
        <v>2307.0248890000003</v>
      </c>
      <c r="I358" s="23">
        <v>303.75873799999999</v>
      </c>
      <c r="J358" s="23">
        <v>8563.1016</v>
      </c>
      <c r="K358" s="23">
        <v>2976.6745360000004</v>
      </c>
      <c r="L358" s="23">
        <v>128.865891</v>
      </c>
      <c r="M358" s="23">
        <v>12.457037000000001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5979.5113950000004</v>
      </c>
      <c r="G359" s="23">
        <v>40794.179517000011</v>
      </c>
      <c r="H359" s="23">
        <v>6233.187093999999</v>
      </c>
      <c r="I359" s="23">
        <v>415.96561400000007</v>
      </c>
      <c r="J359" s="23">
        <v>15665.589955000003</v>
      </c>
      <c r="K359" s="23">
        <v>3170.2570730000002</v>
      </c>
      <c r="L359" s="23">
        <v>80.223096999999981</v>
      </c>
      <c r="M359" s="23">
        <v>7.7606419999999989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143.20155800000003</v>
      </c>
      <c r="G361" s="17">
        <v>125.36852799999997</v>
      </c>
      <c r="H361" s="17">
        <v>18314.999186000001</v>
      </c>
      <c r="I361" s="17">
        <v>490.28050699999989</v>
      </c>
      <c r="J361" s="17">
        <v>32909.239457999996</v>
      </c>
      <c r="K361" s="17">
        <v>190.41890500000002</v>
      </c>
      <c r="L361" s="17">
        <v>2.2387260000000002</v>
      </c>
      <c r="M361" s="17">
        <v>2.2387260000000002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809.03919500000006</v>
      </c>
      <c r="G363" s="17">
        <f t="shared" si="48"/>
        <v>2816.4212559999996</v>
      </c>
      <c r="H363" s="17">
        <f t="shared" si="48"/>
        <v>15445.009939</v>
      </c>
      <c r="I363" s="17">
        <f t="shared" si="48"/>
        <v>1755.3342720000001</v>
      </c>
      <c r="J363" s="17">
        <f t="shared" si="48"/>
        <v>184677.81592399999</v>
      </c>
      <c r="K363" s="17">
        <f t="shared" si="48"/>
        <v>1036.7432980000003</v>
      </c>
      <c r="L363" s="17">
        <f t="shared" si="48"/>
        <v>17.555255000000002</v>
      </c>
      <c r="M363" s="17">
        <f t="shared" si="48"/>
        <v>17.555255000000002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183.07868199999999</v>
      </c>
      <c r="G364" s="23">
        <v>996.88066199999992</v>
      </c>
      <c r="H364" s="23">
        <v>1361.9102669999997</v>
      </c>
      <c r="I364" s="23">
        <v>340.34483700000004</v>
      </c>
      <c r="J364" s="23">
        <v>42269.530416000001</v>
      </c>
      <c r="K364" s="23">
        <v>234.56823500000004</v>
      </c>
      <c r="L364" s="23">
        <v>3.4039160000000006</v>
      </c>
      <c r="M364" s="23">
        <v>3.4039160000000006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57.693658000000006</v>
      </c>
      <c r="G365" s="23">
        <v>291.25285500000001</v>
      </c>
      <c r="H365" s="23">
        <v>596.19047000000012</v>
      </c>
      <c r="I365" s="23">
        <v>147.23147699999998</v>
      </c>
      <c r="J365" s="23">
        <v>12426.596094999997</v>
      </c>
      <c r="K365" s="23">
        <v>73.946055000000015</v>
      </c>
      <c r="L365" s="23">
        <v>1.4724070000000002</v>
      </c>
      <c r="M365" s="23">
        <v>1.4724070000000002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568.26685500000008</v>
      </c>
      <c r="G366" s="23">
        <v>1528.2877389999999</v>
      </c>
      <c r="H366" s="23">
        <v>13486.909202000001</v>
      </c>
      <c r="I366" s="23">
        <v>1267.7579579999999</v>
      </c>
      <c r="J366" s="23">
        <v>129981.689413</v>
      </c>
      <c r="K366" s="23">
        <v>728.22900800000014</v>
      </c>
      <c r="L366" s="23">
        <v>12.678932</v>
      </c>
      <c r="M366" s="23">
        <v>12.678932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82661.607088999983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70775.135265999998</v>
      </c>
      <c r="G374" s="27">
        <f t="shared" ref="G374:P374" si="49">SUM(G372,G370,G368,G363,G361,G356,G351,G346)</f>
        <v>570610.00597599987</v>
      </c>
      <c r="H374" s="27">
        <f t="shared" si="49"/>
        <v>352927.56584199995</v>
      </c>
      <c r="I374" s="27">
        <f t="shared" si="49"/>
        <v>16840.280258999999</v>
      </c>
      <c r="J374" s="27">
        <f t="shared" si="49"/>
        <v>2264016.3704429995</v>
      </c>
      <c r="K374" s="27">
        <f t="shared" si="49"/>
        <v>53422.136228000003</v>
      </c>
      <c r="L374" s="27">
        <f t="shared" si="49"/>
        <v>1616.137616</v>
      </c>
      <c r="M374" s="27">
        <f t="shared" si="49"/>
        <v>368.70746700000001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324.07178499999998</v>
      </c>
      <c r="G379" s="17">
        <v>3607.9439269999998</v>
      </c>
      <c r="H379" s="17">
        <v>148.97461000000004</v>
      </c>
      <c r="I379" s="17">
        <v>16.638236000000003</v>
      </c>
      <c r="J379" s="17">
        <v>1297.2050450000002</v>
      </c>
      <c r="K379" s="17">
        <v>303.21199299999995</v>
      </c>
      <c r="L379" s="17">
        <v>8.2499680000000026</v>
      </c>
      <c r="M379" s="17">
        <v>0.38524399999999998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777.99191699999983</v>
      </c>
      <c r="G381" s="17">
        <f t="shared" si="51"/>
        <v>6794.4627680000003</v>
      </c>
      <c r="H381" s="17">
        <f t="shared" si="51"/>
        <v>602.94374500000004</v>
      </c>
      <c r="I381" s="17">
        <f t="shared" si="51"/>
        <v>23.191940000000002</v>
      </c>
      <c r="J381" s="17">
        <f t="shared" si="51"/>
        <v>1387.4189190000002</v>
      </c>
      <c r="K381" s="17">
        <f t="shared" si="51"/>
        <v>414.11342899999988</v>
      </c>
      <c r="L381" s="17">
        <f t="shared" si="51"/>
        <v>3.1119689999999993</v>
      </c>
      <c r="M381" s="17">
        <f t="shared" si="51"/>
        <v>0.90765600000000013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45.531896000000003</v>
      </c>
      <c r="G382" s="23">
        <v>397.64520599999992</v>
      </c>
      <c r="H382" s="23">
        <v>35.287220000000012</v>
      </c>
      <c r="I382" s="23">
        <v>1.3573029999999995</v>
      </c>
      <c r="J382" s="23">
        <v>81.19854500000001</v>
      </c>
      <c r="K382" s="23">
        <v>24.235947000000003</v>
      </c>
      <c r="L382" s="23">
        <v>0.18212900000000001</v>
      </c>
      <c r="M382" s="23">
        <v>5.3120000000000014E-2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732.46002099999987</v>
      </c>
      <c r="G384" s="23">
        <v>6396.8175620000002</v>
      </c>
      <c r="H384" s="23">
        <v>567.65652499999999</v>
      </c>
      <c r="I384" s="23">
        <v>21.834637000000004</v>
      </c>
      <c r="J384" s="23">
        <v>1306.2203740000002</v>
      </c>
      <c r="K384" s="23">
        <v>389.87748199999987</v>
      </c>
      <c r="L384" s="23">
        <v>2.9298399999999991</v>
      </c>
      <c r="M384" s="23">
        <v>0.85453600000000007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304326.50991800003</v>
      </c>
      <c r="G392" s="17">
        <f t="shared" si="53"/>
        <v>417571.43046399998</v>
      </c>
      <c r="H392" s="17">
        <f t="shared" si="53"/>
        <v>11655.258483</v>
      </c>
      <c r="I392" s="17">
        <f t="shared" si="53"/>
        <v>1889.6248210000003</v>
      </c>
      <c r="J392" s="17">
        <f t="shared" si="53"/>
        <v>25366.006679999999</v>
      </c>
      <c r="K392" s="17">
        <f t="shared" si="53"/>
        <v>20421.493674999998</v>
      </c>
      <c r="L392" s="17">
        <f t="shared" si="53"/>
        <v>539.89280900000017</v>
      </c>
      <c r="M392" s="17">
        <f t="shared" si="53"/>
        <v>45.367602000000005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43971.474954999998</v>
      </c>
      <c r="G393" s="23">
        <v>96858.310831999988</v>
      </c>
      <c r="H393" s="23">
        <v>3388.8669829999999</v>
      </c>
      <c r="I393" s="23">
        <v>513.19352800000013</v>
      </c>
      <c r="J393" s="23">
        <v>7090.8884929999995</v>
      </c>
      <c r="K393" s="23">
        <v>5485.4903910000003</v>
      </c>
      <c r="L393" s="23">
        <v>146.62672700000002</v>
      </c>
      <c r="M393" s="23">
        <v>12.100057999999999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4975.5657790000005</v>
      </c>
      <c r="G394" s="23">
        <v>46010.840452999997</v>
      </c>
      <c r="H394" s="23">
        <v>1621.5129889999998</v>
      </c>
      <c r="I394" s="23">
        <v>250.18803700000004</v>
      </c>
      <c r="J394" s="23">
        <v>3679.0579079999998</v>
      </c>
      <c r="K394" s="23">
        <v>2648.4190359999998</v>
      </c>
      <c r="L394" s="23">
        <v>71.482295000000008</v>
      </c>
      <c r="M394" s="23">
        <v>5.8048289999999998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255379.46918400002</v>
      </c>
      <c r="G395" s="23">
        <v>274702.279179</v>
      </c>
      <c r="H395" s="23">
        <v>6644.8785109999999</v>
      </c>
      <c r="I395" s="23">
        <v>1126.2432560000002</v>
      </c>
      <c r="J395" s="23">
        <v>14596.060279000001</v>
      </c>
      <c r="K395" s="23">
        <v>12287.584247999999</v>
      </c>
      <c r="L395" s="23">
        <v>321.78378700000007</v>
      </c>
      <c r="M395" s="23">
        <v>27.462715000000006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1882.9701980437005</v>
      </c>
      <c r="G397" s="17">
        <f t="shared" si="54"/>
        <v>31106.846898571959</v>
      </c>
      <c r="H397" s="17">
        <f t="shared" si="54"/>
        <v>1014.8052078892724</v>
      </c>
      <c r="I397" s="17">
        <f t="shared" si="54"/>
        <v>61.215898193735498</v>
      </c>
      <c r="J397" s="17">
        <f t="shared" si="54"/>
        <v>21082.922554641402</v>
      </c>
      <c r="K397" s="17">
        <f t="shared" si="54"/>
        <v>7062.0558090330669</v>
      </c>
      <c r="L397" s="17">
        <f t="shared" si="54"/>
        <v>191.9399354509888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111.15594244028149</v>
      </c>
      <c r="G398" s="23">
        <v>1581.1437462795009</v>
      </c>
      <c r="H398" s="23">
        <v>148.89497029193743</v>
      </c>
      <c r="I398" s="23">
        <v>28.316865393588959</v>
      </c>
      <c r="J398" s="23">
        <v>2074.7513517384637</v>
      </c>
      <c r="K398" s="23">
        <v>416.71901103255249</v>
      </c>
      <c r="L398" s="23">
        <v>11.326746157905283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128.57816125327813</v>
      </c>
      <c r="G399" s="23">
        <v>2072.7456750202205</v>
      </c>
      <c r="H399" s="23">
        <v>181.77057724802174</v>
      </c>
      <c r="I399" s="23">
        <v>32.899032800146543</v>
      </c>
      <c r="J399" s="23">
        <v>1519.6391734325423</v>
      </c>
      <c r="K399" s="23">
        <v>484.2468977507599</v>
      </c>
      <c r="L399" s="23">
        <v>13.159613120617962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376.2489772977097</v>
      </c>
      <c r="G400" s="23">
        <v>5996.3711377877707</v>
      </c>
      <c r="H400" s="23">
        <v>255.31905743830177</v>
      </c>
      <c r="I400" s="23">
        <v>0</v>
      </c>
      <c r="J400" s="23">
        <v>11882.950031649509</v>
      </c>
      <c r="K400" s="23">
        <v>1410.071912865297</v>
      </c>
      <c r="L400" s="23">
        <v>38.341561127889584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1266.9871170524311</v>
      </c>
      <c r="G401" s="23">
        <v>21456.586339484467</v>
      </c>
      <c r="H401" s="23">
        <v>428.82060291101158</v>
      </c>
      <c r="I401" s="23">
        <v>0</v>
      </c>
      <c r="J401" s="23">
        <v>5605.5819978208883</v>
      </c>
      <c r="K401" s="23">
        <v>4751.0179873844572</v>
      </c>
      <c r="L401" s="23">
        <v>129.11201504457597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9042.3480039999995</v>
      </c>
      <c r="G403" s="17">
        <v>53891.001246999993</v>
      </c>
      <c r="H403" s="17">
        <v>10148.751290999999</v>
      </c>
      <c r="I403" s="17">
        <v>249.30078399999999</v>
      </c>
      <c r="J403" s="17">
        <v>27211.831643000001</v>
      </c>
      <c r="K403" s="17">
        <v>4762.3032780000003</v>
      </c>
      <c r="L403" s="17">
        <v>191.77474800000005</v>
      </c>
      <c r="M403" s="17">
        <v>10.669961000000001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121.75199600000001</v>
      </c>
      <c r="G405" s="17">
        <v>650.78452900000002</v>
      </c>
      <c r="H405" s="17">
        <v>1506.127667</v>
      </c>
      <c r="I405" s="17">
        <v>109.035574</v>
      </c>
      <c r="J405" s="17">
        <v>4078.0600989999998</v>
      </c>
      <c r="K405" s="17">
        <v>64.332836</v>
      </c>
      <c r="L405" s="17">
        <v>2.0063280000000003</v>
      </c>
      <c r="M405" s="17">
        <v>0.12107099999999998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7312.5959999999995</v>
      </c>
      <c r="G407" s="17">
        <v>41497.373514000006</v>
      </c>
      <c r="H407" s="17">
        <v>8501.7849870000027</v>
      </c>
      <c r="I407" s="17">
        <v>208.92572900000005</v>
      </c>
      <c r="J407" s="17">
        <v>22959.581925999995</v>
      </c>
      <c r="K407" s="17">
        <v>3851.3005599999997</v>
      </c>
      <c r="L407" s="17">
        <v>155.89967000000007</v>
      </c>
      <c r="M407" s="17">
        <v>8.6386129999999994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323788.23981804366</v>
      </c>
      <c r="G413" s="27">
        <f t="shared" ref="G413:P413" si="55">SUM(G411,G409,G407,G405,G403,G397,G392,G386,G381,G379)</f>
        <v>555119.84334757191</v>
      </c>
      <c r="H413" s="27">
        <f t="shared" si="55"/>
        <v>33578.645990889265</v>
      </c>
      <c r="I413" s="27">
        <f t="shared" si="55"/>
        <v>2557.9329821937358</v>
      </c>
      <c r="J413" s="27">
        <f t="shared" si="55"/>
        <v>103383.02686664139</v>
      </c>
      <c r="K413" s="27">
        <f t="shared" si="55"/>
        <v>36878.811580033056</v>
      </c>
      <c r="L413" s="27">
        <f t="shared" si="55"/>
        <v>1092.8754274509893</v>
      </c>
      <c r="M413" s="27">
        <f t="shared" si="55"/>
        <v>66.090147000000002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19757.726333943803</v>
      </c>
      <c r="G418" s="17">
        <f t="shared" ref="G418:P418" si="57">SUM(G419:G427)</f>
        <v>4306.5001238000004</v>
      </c>
      <c r="H418" s="17">
        <f t="shared" si="57"/>
        <v>158.81267489999999</v>
      </c>
      <c r="I418" s="17">
        <f t="shared" si="57"/>
        <v>4.3401535219299703</v>
      </c>
      <c r="J418" s="17">
        <f t="shared" si="57"/>
        <v>1470.3876692000001</v>
      </c>
      <c r="K418" s="17">
        <f t="shared" si="57"/>
        <v>905.19792354999993</v>
      </c>
      <c r="L418" s="17">
        <f t="shared" si="57"/>
        <v>48.251915038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904.96780000000001</v>
      </c>
      <c r="G419" s="23">
        <v>958.20119999999997</v>
      </c>
      <c r="H419" s="23">
        <v>10.64668</v>
      </c>
      <c r="I419" s="23">
        <v>0.1064668</v>
      </c>
      <c r="J419" s="23">
        <v>372.63380000000006</v>
      </c>
      <c r="K419" s="23">
        <v>183.12289599999997</v>
      </c>
      <c r="L419" s="23">
        <v>26.616699999999998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18609.150880000001</v>
      </c>
      <c r="G421" s="23">
        <v>3273.0897868000002</v>
      </c>
      <c r="H421" s="23">
        <v>128.90399909999999</v>
      </c>
      <c r="I421" s="23"/>
      <c r="J421" s="23">
        <v>762.21495119999997</v>
      </c>
      <c r="K421" s="23">
        <v>176.54243354999997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184.16176994380305</v>
      </c>
      <c r="G422" s="23"/>
      <c r="H422" s="23"/>
      <c r="I422" s="23">
        <v>2.2585203819299702</v>
      </c>
      <c r="J422" s="23"/>
      <c r="K422" s="23">
        <v>537.79</v>
      </c>
      <c r="L422" s="23">
        <v>0.225852038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58.254716999999999</v>
      </c>
      <c r="G423" s="23">
        <v>50.844339999999995</v>
      </c>
      <c r="H423" s="23">
        <v>9.7867928000000006</v>
      </c>
      <c r="I423" s="23">
        <v>1.9751663400000001</v>
      </c>
      <c r="J423" s="23">
        <v>315.23490800000002</v>
      </c>
      <c r="K423" s="23"/>
      <c r="L423" s="23">
        <v>20.597203999999998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1.1911670000000001</v>
      </c>
      <c r="G425" s="23">
        <v>24.364796999999999</v>
      </c>
      <c r="H425" s="23">
        <v>9.4752030000000023</v>
      </c>
      <c r="I425" s="23"/>
      <c r="J425" s="23">
        <v>20.304009999999995</v>
      </c>
      <c r="K425" s="23">
        <v>7.7425939999999995</v>
      </c>
      <c r="L425" s="23">
        <v>0.81215900000000008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78.342840999999993</v>
      </c>
      <c r="G429" s="17">
        <f t="shared" si="58"/>
        <v>474.551761</v>
      </c>
      <c r="H429" s="17">
        <f t="shared" si="58"/>
        <v>4684.6999080000005</v>
      </c>
      <c r="I429" s="17">
        <f t="shared" si="58"/>
        <v>235085.51303799995</v>
      </c>
      <c r="J429" s="17">
        <f t="shared" si="58"/>
        <v>6663.8088309999985</v>
      </c>
      <c r="K429" s="17">
        <f t="shared" si="58"/>
        <v>38.283034000000001</v>
      </c>
      <c r="L429" s="17">
        <f t="shared" si="58"/>
        <v>23.502852000000001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4.4946970000000004</v>
      </c>
      <c r="H430" s="35">
        <v>1838.9245070000002</v>
      </c>
      <c r="I430" s="35">
        <v>183892.45091299995</v>
      </c>
      <c r="J430" s="35">
        <v>83.009947999999994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78.342840999999993</v>
      </c>
      <c r="G431" s="23">
        <v>470.05706400000003</v>
      </c>
      <c r="H431" s="23">
        <v>2845.7754010000008</v>
      </c>
      <c r="I431" s="23">
        <v>51193.062124999997</v>
      </c>
      <c r="J431" s="23">
        <v>6580.7988829999986</v>
      </c>
      <c r="K431" s="23">
        <v>38.283034000000001</v>
      </c>
      <c r="L431" s="23">
        <v>23.502852000000001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1169.5496430000001</v>
      </c>
      <c r="G434" s="17">
        <v>30716.066928999997</v>
      </c>
      <c r="H434" s="17">
        <v>6155.5244309999998</v>
      </c>
      <c r="I434" s="17">
        <v>6432.7305530000012</v>
      </c>
      <c r="J434" s="17">
        <v>387059.37641799991</v>
      </c>
      <c r="K434" s="17"/>
      <c r="L434" s="17">
        <v>646.33071699999982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0.82105799999999995</v>
      </c>
      <c r="G436" s="17">
        <f t="shared" si="59"/>
        <v>5.9944499999999996</v>
      </c>
      <c r="H436" s="17">
        <f t="shared" si="59"/>
        <v>9.4458E-2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0.82105799999999995</v>
      </c>
      <c r="G437" s="23">
        <v>5.9944499999999996</v>
      </c>
      <c r="H437" s="23">
        <v>9.4458E-2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8.7381089999999997</v>
      </c>
      <c r="H440" s="17">
        <f t="shared" si="60"/>
        <v>1192.2370468950003</v>
      </c>
      <c r="I440" s="17">
        <f t="shared" si="60"/>
        <v>205295.43467681247</v>
      </c>
      <c r="J440" s="17">
        <f t="shared" si="60"/>
        <v>161.33577099999999</v>
      </c>
      <c r="K440" s="17">
        <f t="shared" si="60"/>
        <v>0</v>
      </c>
      <c r="L440" s="17">
        <f t="shared" si="60"/>
        <v>2970.0841980000005</v>
      </c>
      <c r="M440" s="17">
        <f t="shared" si="60"/>
        <v>8632.7416880000001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2.4396239999999998</v>
      </c>
      <c r="H441" s="23">
        <v>18.202217895</v>
      </c>
      <c r="I441" s="23">
        <v>66567.077219812476</v>
      </c>
      <c r="J441" s="23">
        <v>45.056039999999989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6.2984850000000003</v>
      </c>
      <c r="H442" s="23">
        <v>15.894237999999998</v>
      </c>
      <c r="I442" s="23">
        <v>133521.17512</v>
      </c>
      <c r="J442" s="23">
        <v>116.279731</v>
      </c>
      <c r="K442" s="23"/>
      <c r="L442" s="23">
        <v>2758.4114900000004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1158.1405910000003</v>
      </c>
      <c r="I443" s="23">
        <v>1679.3038569999999</v>
      </c>
      <c r="J443" s="23"/>
      <c r="K443" s="23"/>
      <c r="L443" s="23"/>
      <c r="M443" s="23">
        <v>138.87321700000001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3527.8784800000003</v>
      </c>
      <c r="J444" s="23"/>
      <c r="K444" s="23"/>
      <c r="L444" s="23">
        <v>211.672708</v>
      </c>
      <c r="M444" s="23">
        <v>211.672708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8282.1957629999997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21006.439875943805</v>
      </c>
      <c r="G449" s="27">
        <f t="shared" ref="G449:P449" si="61">SUM(G440,G436,G434,G429,G418)</f>
        <v>35511.851372799996</v>
      </c>
      <c r="H449" s="27">
        <f t="shared" si="61"/>
        <v>12191.368518795001</v>
      </c>
      <c r="I449" s="27">
        <f t="shared" si="61"/>
        <v>446818.01842133433</v>
      </c>
      <c r="J449" s="27">
        <f t="shared" si="61"/>
        <v>395354.90868919995</v>
      </c>
      <c r="K449" s="27">
        <f t="shared" si="61"/>
        <v>943.48095754999997</v>
      </c>
      <c r="L449" s="27">
        <f t="shared" si="61"/>
        <v>3688.1696820380002</v>
      </c>
      <c r="M449" s="27">
        <f t="shared" si="61"/>
        <v>8632.7416880000001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70202.625260000001</v>
      </c>
      <c r="H454" s="17">
        <f t="shared" si="63"/>
        <v>33195.549602999999</v>
      </c>
      <c r="I454" s="17">
        <f t="shared" si="63"/>
        <v>15427.936528999999</v>
      </c>
      <c r="J454" s="17">
        <f t="shared" si="63"/>
        <v>0</v>
      </c>
      <c r="K454" s="17">
        <f t="shared" si="63"/>
        <v>464.51704799999993</v>
      </c>
      <c r="L454" s="17">
        <f t="shared" si="63"/>
        <v>19770.413455999995</v>
      </c>
      <c r="M454" s="17">
        <f t="shared" si="63"/>
        <v>242629.01222399998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9992.1490799999992</v>
      </c>
      <c r="H455" s="23"/>
      <c r="I455" s="23"/>
      <c r="J455" s="23"/>
      <c r="K455" s="23">
        <v>105.36414099999999</v>
      </c>
      <c r="L455" s="23">
        <v>6647.2456920000004</v>
      </c>
      <c r="M455" s="23">
        <v>21050.010340000004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45621.113608000007</v>
      </c>
      <c r="H456" s="23">
        <v>24665.692591999999</v>
      </c>
      <c r="I456" s="23"/>
      <c r="J456" s="23"/>
      <c r="K456" s="23">
        <v>301.56084399999997</v>
      </c>
      <c r="L456" s="23">
        <v>10290.726030999998</v>
      </c>
      <c r="M456" s="23">
        <v>188059.71246899999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688.99574100000007</v>
      </c>
      <c r="H457" s="23"/>
      <c r="I457" s="23">
        <v>15427.936528999999</v>
      </c>
      <c r="J457" s="23"/>
      <c r="K457" s="23">
        <v>7.5066059999999997</v>
      </c>
      <c r="L457" s="23">
        <v>108.27317499999999</v>
      </c>
      <c r="M457" s="23">
        <v>1401.8952869999998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2830.8245459999998</v>
      </c>
      <c r="H458" s="23"/>
      <c r="I458" s="23"/>
      <c r="J458" s="23"/>
      <c r="K458" s="23">
        <v>30.112111999999996</v>
      </c>
      <c r="L458" s="23">
        <v>653.10431100000005</v>
      </c>
      <c r="M458" s="23">
        <v>5802.172869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11069.542285</v>
      </c>
      <c r="H459" s="23">
        <v>8529.8570110000001</v>
      </c>
      <c r="I459" s="23"/>
      <c r="J459" s="23"/>
      <c r="K459" s="23">
        <v>19.973345000000002</v>
      </c>
      <c r="L459" s="23">
        <v>2071.0642469999998</v>
      </c>
      <c r="M459" s="23">
        <v>26315.221258999994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3194.0657009999995</v>
      </c>
      <c r="G470" s="17">
        <f t="shared" si="65"/>
        <v>21670.204418999994</v>
      </c>
      <c r="H470" s="17">
        <f t="shared" si="65"/>
        <v>39056.712329999988</v>
      </c>
      <c r="I470" s="17">
        <f t="shared" si="65"/>
        <v>25000.887014999997</v>
      </c>
      <c r="J470" s="17">
        <f t="shared" si="65"/>
        <v>661906.28154000011</v>
      </c>
      <c r="K470" s="17">
        <f t="shared" si="65"/>
        <v>0</v>
      </c>
      <c r="L470" s="17">
        <f t="shared" si="65"/>
        <v>648.17114499999991</v>
      </c>
      <c r="M470" s="17">
        <f t="shared" si="65"/>
        <v>22223.010679000006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1831.5070939999994</v>
      </c>
      <c r="G471" s="23">
        <v>15402.434848999994</v>
      </c>
      <c r="H471" s="23">
        <v>37694.153722999996</v>
      </c>
      <c r="I471" s="23">
        <v>17643.070562999997</v>
      </c>
      <c r="J471" s="23">
        <v>480140.96400300006</v>
      </c>
      <c r="K471" s="23"/>
      <c r="L471" s="23">
        <v>457.41294199999999</v>
      </c>
      <c r="M471" s="23">
        <v>15682.729390000004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>
        <v>0.32884799999999997</v>
      </c>
      <c r="G472" s="23">
        <v>1.5126980000000003</v>
      </c>
      <c r="H472" s="23">
        <v>0.32884799999999997</v>
      </c>
      <c r="I472" s="23">
        <v>1.7757749999999999</v>
      </c>
      <c r="J472" s="23">
        <v>43.868211999999993</v>
      </c>
      <c r="K472" s="23"/>
      <c r="L472" s="23">
        <v>4.6037000000000002E-2</v>
      </c>
      <c r="M472" s="23">
        <v>1.5784659999999995</v>
      </c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>
        <v>739.09037000000001</v>
      </c>
      <c r="G473" s="23">
        <v>3399.815697</v>
      </c>
      <c r="H473" s="23">
        <v>739.09037000000001</v>
      </c>
      <c r="I473" s="23">
        <v>3991.087994</v>
      </c>
      <c r="J473" s="23">
        <v>98594.65527600002</v>
      </c>
      <c r="K473" s="23"/>
      <c r="L473" s="23">
        <v>103.47265199999997</v>
      </c>
      <c r="M473" s="23">
        <v>3547.6337709999989</v>
      </c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>
        <v>27.514225999999997</v>
      </c>
      <c r="G474" s="23">
        <v>126.56544000000001</v>
      </c>
      <c r="H474" s="23">
        <v>27.514225999999997</v>
      </c>
      <c r="I474" s="23">
        <v>148.576821</v>
      </c>
      <c r="J474" s="23">
        <v>3670.3977640000003</v>
      </c>
      <c r="K474" s="23"/>
      <c r="L474" s="23">
        <v>3.8519920000000001</v>
      </c>
      <c r="M474" s="23">
        <v>132.068285</v>
      </c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595.62516300000016</v>
      </c>
      <c r="G475" s="23">
        <v>2739.8757349999996</v>
      </c>
      <c r="H475" s="23">
        <v>595.62516300000016</v>
      </c>
      <c r="I475" s="23">
        <v>3216.3758619999999</v>
      </c>
      <c r="J475" s="23">
        <v>79456.39628500001</v>
      </c>
      <c r="K475" s="23"/>
      <c r="L475" s="23">
        <v>83.387522000000018</v>
      </c>
      <c r="M475" s="23">
        <v>2859.0007670000005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547350.51778000011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126715.83029199998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205703.52414400005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152188.86591700002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12855.815977999999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3693.6419830000004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1715.7459129999997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32831.779747999994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7086.1517399999984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4559.1620649999995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256029.07501799994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40083.691986999991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17868.526103000004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138795.621025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38731.096996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10190.628451000002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901.33841300000017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1143.9008140000001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1676.15281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983.56991000000016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2779.1450779999996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2000.0053419999999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875.39808899999991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82.847315000000009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82.847315000000009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6407.6732679999977</v>
      </c>
      <c r="H520" s="17">
        <f t="shared" si="70"/>
        <v>60392.157542999987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6154.1609070000004</v>
      </c>
      <c r="M520" s="17">
        <f t="shared" si="70"/>
        <v>205394.17176699996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6407.6732679999977</v>
      </c>
      <c r="H524" s="23">
        <v>60392.157542999987</v>
      </c>
      <c r="I524" s="23"/>
      <c r="J524" s="23"/>
      <c r="K524" s="23"/>
      <c r="L524" s="23">
        <v>6154.1609070000004</v>
      </c>
      <c r="M524" s="23">
        <v>205394.17176699996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3194.0657009999995</v>
      </c>
      <c r="G526" s="27">
        <f t="shared" ref="G526:P526" si="71">SUM(G520,G514,G497,G477,G470,G462,G454)</f>
        <v>98280.502947000001</v>
      </c>
      <c r="H526" s="27">
        <f t="shared" si="71"/>
        <v>132644.41947599998</v>
      </c>
      <c r="I526" s="27">
        <f t="shared" si="71"/>
        <v>843808.41634200001</v>
      </c>
      <c r="J526" s="27">
        <f t="shared" si="71"/>
        <v>661906.28154000011</v>
      </c>
      <c r="K526" s="27">
        <f t="shared" si="71"/>
        <v>547.36436299999991</v>
      </c>
      <c r="L526" s="27">
        <f t="shared" si="71"/>
        <v>26572.745507999996</v>
      </c>
      <c r="M526" s="27">
        <f t="shared" si="71"/>
        <v>470246.19466999994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6403.7664000000004</v>
      </c>
      <c r="G557" s="17">
        <f t="shared" si="75"/>
        <v>32060.203500000003</v>
      </c>
      <c r="H557" s="17">
        <f t="shared" si="75"/>
        <v>84764.8272</v>
      </c>
      <c r="I557" s="17">
        <f t="shared" si="75"/>
        <v>16395.435140000001</v>
      </c>
      <c r="J557" s="17">
        <f t="shared" si="75"/>
        <v>917407.70490000001</v>
      </c>
      <c r="K557" s="17">
        <f t="shared" si="75"/>
        <v>0</v>
      </c>
      <c r="L557" s="17">
        <f t="shared" si="75"/>
        <v>1176.8759699999998</v>
      </c>
      <c r="M557" s="17">
        <f t="shared" si="75"/>
        <v>7207.0326000000005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4041.7312349999997</v>
      </c>
      <c r="G558" s="23">
        <v>20232.832989999999</v>
      </c>
      <c r="H558" s="23">
        <v>53475.637403000001</v>
      </c>
      <c r="I558" s="23">
        <v>10180.927918000001</v>
      </c>
      <c r="J558" s="23">
        <v>578675.01141899999</v>
      </c>
      <c r="K558" s="23"/>
      <c r="L558" s="23">
        <v>720.92199199999982</v>
      </c>
      <c r="M558" s="23">
        <v>4550.551485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2362.0351650000002</v>
      </c>
      <c r="G559" s="23">
        <v>11827.370510000002</v>
      </c>
      <c r="H559" s="23">
        <v>31289.189796999995</v>
      </c>
      <c r="I559" s="23">
        <v>6214.5072220000011</v>
      </c>
      <c r="J559" s="23">
        <v>338732.69348099997</v>
      </c>
      <c r="K559" s="23"/>
      <c r="L559" s="23">
        <v>455.95397800000001</v>
      </c>
      <c r="M559" s="23">
        <v>2656.4811150000005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1598.9494589999997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1.9112540622991265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86.711116904299843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1510.3270880334007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6403.7664000000004</v>
      </c>
      <c r="G653" s="27">
        <f t="shared" ref="G653:P653" si="87">SUM(G649,G651,G642,G635,G628,G612,G599,G595,G593,G588,G579,G568,G561,G557,G544,G531,G597)</f>
        <v>32060.203500000003</v>
      </c>
      <c r="H653" s="27">
        <f t="shared" si="87"/>
        <v>84764.8272</v>
      </c>
      <c r="I653" s="27">
        <f t="shared" si="87"/>
        <v>16395.435140000001</v>
      </c>
      <c r="J653" s="27">
        <f t="shared" si="87"/>
        <v>917407.70490000001</v>
      </c>
      <c r="K653" s="27">
        <f t="shared" si="87"/>
        <v>0</v>
      </c>
      <c r="L653" s="27">
        <f t="shared" si="87"/>
        <v>2775.8254289999995</v>
      </c>
      <c r="M653" s="27">
        <f t="shared" si="87"/>
        <v>7207.0326000000005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1991&amp;CTOTAL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3818.3094708637236</v>
      </c>
      <c r="G4" s="17">
        <f t="shared" si="0"/>
        <v>2490.6880388270752</v>
      </c>
      <c r="H4" s="17">
        <f t="shared" si="0"/>
        <v>8201.5681101460596</v>
      </c>
      <c r="I4" s="17">
        <f t="shared" si="0"/>
        <v>6862.6814528189461</v>
      </c>
      <c r="J4" s="17">
        <f t="shared" si="0"/>
        <v>3541.3558145742591</v>
      </c>
      <c r="K4" s="17">
        <f t="shared" si="0"/>
        <v>82544.340319801922</v>
      </c>
      <c r="L4" s="17">
        <f t="shared" si="0"/>
        <v>3930.3143972270341</v>
      </c>
      <c r="M4" s="17">
        <f t="shared" si="0"/>
        <v>2646.3755690039925</v>
      </c>
      <c r="N4" s="19">
        <f t="shared" si="0"/>
        <v>17264.65080618576</v>
      </c>
      <c r="O4" s="16">
        <f t="shared" si="0"/>
        <v>0</v>
      </c>
      <c r="P4" s="17">
        <f t="shared" si="0"/>
        <v>0</v>
      </c>
      <c r="Q4" s="17">
        <f>SUM(Q5:Q9)</f>
        <v>0</v>
      </c>
      <c r="R4" s="19">
        <f t="shared" si="0"/>
        <v>0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3218.8193614350548</v>
      </c>
      <c r="G5" s="23">
        <v>1303.1639205932518</v>
      </c>
      <c r="H5" s="23">
        <v>5227.0652370144207</v>
      </c>
      <c r="I5" s="23">
        <v>5663.542969177588</v>
      </c>
      <c r="J5" s="23">
        <v>2351.0085778283405</v>
      </c>
      <c r="K5" s="23">
        <v>40972.840622364965</v>
      </c>
      <c r="L5" s="23">
        <v>2386.2733585067353</v>
      </c>
      <c r="M5" s="23">
        <v>1457.7806693461596</v>
      </c>
      <c r="N5" s="24">
        <v>16042.084873108586</v>
      </c>
      <c r="O5" s="22"/>
      <c r="P5" s="23"/>
      <c r="Q5" s="23"/>
      <c r="R5" s="24"/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418.08763388342561</v>
      </c>
      <c r="G6" s="23">
        <v>824.59587931547526</v>
      </c>
      <c r="H6" s="23">
        <v>2067.2439197763524</v>
      </c>
      <c r="I6" s="23">
        <v>836.21024472300951</v>
      </c>
      <c r="J6" s="23">
        <v>827.41899782757048</v>
      </c>
      <c r="K6" s="23">
        <v>28870.038491004216</v>
      </c>
      <c r="L6" s="23">
        <v>1072.3246973968421</v>
      </c>
      <c r="M6" s="23">
        <v>825.66666073948477</v>
      </c>
      <c r="N6" s="24">
        <v>859.63769415882598</v>
      </c>
      <c r="O6" s="22"/>
      <c r="P6" s="23"/>
      <c r="Q6" s="23"/>
      <c r="R6" s="24"/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2.9235594807999998</v>
      </c>
      <c r="G7" s="23">
        <v>5.8494690898000004</v>
      </c>
      <c r="H7" s="23">
        <v>14.622497660400001</v>
      </c>
      <c r="I7" s="23">
        <v>5.8494690898000004</v>
      </c>
      <c r="J7" s="23">
        <v>5.8494690898000004</v>
      </c>
      <c r="K7" s="23">
        <v>204.71496724560001</v>
      </c>
      <c r="L7" s="23">
        <v>7.6026647269999996</v>
      </c>
      <c r="M7" s="23">
        <v>5.8494690898000004</v>
      </c>
      <c r="N7" s="24">
        <v>5.8494690898000004</v>
      </c>
      <c r="O7" s="22"/>
      <c r="P7" s="23"/>
      <c r="Q7" s="23"/>
      <c r="R7" s="24"/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/>
      <c r="G8" s="23"/>
      <c r="H8" s="23"/>
      <c r="I8" s="23"/>
      <c r="J8" s="23"/>
      <c r="K8" s="23"/>
      <c r="L8" s="23"/>
      <c r="M8" s="23"/>
      <c r="N8" s="24"/>
      <c r="O8" s="22"/>
      <c r="P8" s="23"/>
      <c r="Q8" s="23"/>
      <c r="R8" s="24"/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178.47891606444296</v>
      </c>
      <c r="G9" s="23">
        <v>357.07876982854805</v>
      </c>
      <c r="H9" s="23">
        <v>892.63645569488654</v>
      </c>
      <c r="I9" s="23">
        <v>357.07876982854805</v>
      </c>
      <c r="J9" s="23">
        <v>357.07876982854805</v>
      </c>
      <c r="K9" s="23">
        <v>12496.746239187134</v>
      </c>
      <c r="L9" s="23">
        <v>464.11367659645663</v>
      </c>
      <c r="M9" s="23">
        <v>357.07876982854805</v>
      </c>
      <c r="N9" s="24">
        <v>357.07876982854805</v>
      </c>
      <c r="O9" s="22"/>
      <c r="P9" s="23"/>
      <c r="Q9" s="23"/>
      <c r="R9" s="24"/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1.3586000000000001E-2</v>
      </c>
      <c r="G11" s="17">
        <f t="shared" si="1"/>
        <v>2.8E-5</v>
      </c>
      <c r="H11" s="17">
        <f t="shared" si="1"/>
        <v>8.6000000000000003E-5</v>
      </c>
      <c r="I11" s="17">
        <f t="shared" si="1"/>
        <v>9.0000000000000002E-6</v>
      </c>
      <c r="J11" s="17">
        <f t="shared" si="1"/>
        <v>1.1322E-2</v>
      </c>
      <c r="K11" s="17">
        <f t="shared" si="1"/>
        <v>5.8E-5</v>
      </c>
      <c r="L11" s="17">
        <f t="shared" si="1"/>
        <v>1.7000000000000001E-4</v>
      </c>
      <c r="M11" s="17">
        <f t="shared" si="1"/>
        <v>1.245E-3</v>
      </c>
      <c r="N11" s="19">
        <f t="shared" si="1"/>
        <v>1.7000000000000001E-4</v>
      </c>
      <c r="O11" s="16">
        <f t="shared" si="1"/>
        <v>0</v>
      </c>
      <c r="P11" s="17">
        <f t="shared" si="1"/>
        <v>0</v>
      </c>
      <c r="Q11" s="17">
        <f>SUM(Q12:Q16)</f>
        <v>0</v>
      </c>
      <c r="R11" s="19">
        <f t="shared" si="1"/>
        <v>0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1.3586000000000001E-2</v>
      </c>
      <c r="G14" s="23">
        <v>2.8E-5</v>
      </c>
      <c r="H14" s="23">
        <v>8.6000000000000003E-5</v>
      </c>
      <c r="I14" s="23">
        <v>9.0000000000000002E-6</v>
      </c>
      <c r="J14" s="23">
        <v>1.1322E-2</v>
      </c>
      <c r="K14" s="23">
        <v>5.8E-5</v>
      </c>
      <c r="L14" s="23">
        <v>1.7000000000000001E-4</v>
      </c>
      <c r="M14" s="23">
        <v>1.245E-3</v>
      </c>
      <c r="N14" s="24">
        <v>1.7000000000000001E-4</v>
      </c>
      <c r="O14" s="22"/>
      <c r="P14" s="23"/>
      <c r="Q14" s="23"/>
      <c r="R14" s="24"/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338.58494712609797</v>
      </c>
      <c r="G18" s="17">
        <f t="shared" si="2"/>
        <v>255.7911561604553</v>
      </c>
      <c r="H18" s="17">
        <f t="shared" si="2"/>
        <v>1654.6231285984431</v>
      </c>
      <c r="I18" s="17">
        <f t="shared" si="2"/>
        <v>1176.1748287918219</v>
      </c>
      <c r="J18" s="17">
        <f t="shared" si="2"/>
        <v>51.371366979362136</v>
      </c>
      <c r="K18" s="17">
        <f t="shared" si="2"/>
        <v>61168.730567986233</v>
      </c>
      <c r="L18" s="17">
        <f t="shared" si="2"/>
        <v>479.63165416283005</v>
      </c>
      <c r="M18" s="17">
        <f t="shared" si="2"/>
        <v>279.9079383913384</v>
      </c>
      <c r="N18" s="19">
        <f t="shared" si="2"/>
        <v>5121.5193170816074</v>
      </c>
      <c r="O18" s="16">
        <f t="shared" si="2"/>
        <v>0</v>
      </c>
      <c r="P18" s="17">
        <f t="shared" si="2"/>
        <v>0</v>
      </c>
      <c r="Q18" s="17">
        <f>SUM(Q19:Q24)</f>
        <v>0</v>
      </c>
      <c r="R18" s="19">
        <f t="shared" si="2"/>
        <v>0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12.946092913725595</v>
      </c>
      <c r="G19" s="23">
        <v>4.0649267443333104</v>
      </c>
      <c r="H19" s="23">
        <v>48.558494245074122</v>
      </c>
      <c r="I19" s="23">
        <v>38.881664733027925</v>
      </c>
      <c r="J19" s="23">
        <v>1.0026234934940017</v>
      </c>
      <c r="K19" s="23">
        <v>2509.6748921705439</v>
      </c>
      <c r="L19" s="23">
        <v>15.056113819185972</v>
      </c>
      <c r="M19" s="23">
        <v>6.9374133270909217</v>
      </c>
      <c r="N19" s="24">
        <v>161.34249058116859</v>
      </c>
      <c r="O19" s="22"/>
      <c r="P19" s="23"/>
      <c r="Q19" s="23"/>
      <c r="R19" s="24"/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128.56343828859437</v>
      </c>
      <c r="G20" s="23">
        <v>70.393486622324318</v>
      </c>
      <c r="H20" s="23">
        <v>559.07682728389136</v>
      </c>
      <c r="I20" s="23">
        <v>417.74753192294173</v>
      </c>
      <c r="J20" s="23">
        <v>15.120309466585603</v>
      </c>
      <c r="K20" s="23">
        <v>23997.186045190098</v>
      </c>
      <c r="L20" s="23">
        <v>166.63024794332483</v>
      </c>
      <c r="M20" s="23">
        <v>88.640279234933004</v>
      </c>
      <c r="N20" s="24">
        <v>1781.934596903837</v>
      </c>
      <c r="O20" s="22"/>
      <c r="P20" s="23"/>
      <c r="Q20" s="23"/>
      <c r="R20" s="24"/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15.837557437600255</v>
      </c>
      <c r="G21" s="23">
        <v>9.7443249615749572</v>
      </c>
      <c r="H21" s="23">
        <v>71.725060981540153</v>
      </c>
      <c r="I21" s="23">
        <v>52.68911951707544</v>
      </c>
      <c r="J21" s="23">
        <v>2.017585019055351</v>
      </c>
      <c r="K21" s="23">
        <v>2930.5376385237278</v>
      </c>
      <c r="L21" s="23">
        <v>21.173776478875922</v>
      </c>
      <c r="M21" s="23">
        <v>11.633579173829922</v>
      </c>
      <c r="N21" s="24">
        <v>226.31957634491539</v>
      </c>
      <c r="O21" s="22"/>
      <c r="P21" s="23"/>
      <c r="Q21" s="23"/>
      <c r="R21" s="24"/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>
        <v>0.2260530828</v>
      </c>
      <c r="G22" s="23">
        <v>4.7094392249999998E-4</v>
      </c>
      <c r="H22" s="23">
        <v>1.4316695244E-3</v>
      </c>
      <c r="I22" s="23">
        <v>1.4316695243999999E-4</v>
      </c>
      <c r="J22" s="23">
        <v>0.18837756899999999</v>
      </c>
      <c r="K22" s="23">
        <v>9.6072560189999995E-4</v>
      </c>
      <c r="L22" s="23">
        <v>2.825663535E-3</v>
      </c>
      <c r="M22" s="23">
        <v>2.1098287728000001E-2</v>
      </c>
      <c r="N22" s="24">
        <v>2.825663535E-3</v>
      </c>
      <c r="O22" s="22"/>
      <c r="P22" s="23"/>
      <c r="Q22" s="23"/>
      <c r="R22" s="24"/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181.01180540337771</v>
      </c>
      <c r="G24" s="23">
        <v>171.58794688830022</v>
      </c>
      <c r="H24" s="23">
        <v>975.26131441841289</v>
      </c>
      <c r="I24" s="23">
        <v>666.85636945182443</v>
      </c>
      <c r="J24" s="23">
        <v>33.042471431227185</v>
      </c>
      <c r="K24" s="23">
        <v>31731.331031376263</v>
      </c>
      <c r="L24" s="23">
        <v>276.76869025790836</v>
      </c>
      <c r="M24" s="23">
        <v>172.67556836775657</v>
      </c>
      <c r="N24" s="24">
        <v>2951.9198275881517</v>
      </c>
      <c r="O24" s="22"/>
      <c r="P24" s="23"/>
      <c r="Q24" s="23"/>
      <c r="R24" s="24"/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13.9536592175</v>
      </c>
      <c r="G26" s="17">
        <f t="shared" si="3"/>
        <v>9.3974372174999985</v>
      </c>
      <c r="H26" s="17">
        <f t="shared" si="3"/>
        <v>186.60374171837663</v>
      </c>
      <c r="I26" s="17">
        <f t="shared" si="3"/>
        <v>106.14338325382599</v>
      </c>
      <c r="J26" s="17">
        <f t="shared" si="3"/>
        <v>22.289369217500003</v>
      </c>
      <c r="K26" s="17">
        <f t="shared" si="3"/>
        <v>223.88774325382599</v>
      </c>
      <c r="L26" s="17">
        <f t="shared" si="3"/>
        <v>338.3015819722026</v>
      </c>
      <c r="M26" s="17">
        <f t="shared" si="3"/>
        <v>1.8948179999999999</v>
      </c>
      <c r="N26" s="19">
        <f t="shared" si="3"/>
        <v>551.20604769057923</v>
      </c>
      <c r="O26" s="16">
        <f t="shared" si="3"/>
        <v>0</v>
      </c>
      <c r="P26" s="17">
        <f t="shared" si="3"/>
        <v>0</v>
      </c>
      <c r="Q26" s="17">
        <f>SUM(Q27:Q33)</f>
        <v>0</v>
      </c>
      <c r="R26" s="19">
        <f t="shared" si="3"/>
        <v>0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>
        <v>4.367305</v>
      </c>
      <c r="G29" s="23">
        <v>1.1207099999999999</v>
      </c>
      <c r="H29" s="23">
        <v>25.764514999999999</v>
      </c>
      <c r="I29" s="23">
        <v>11.207096999999999</v>
      </c>
      <c r="J29" s="23">
        <v>8.5844480000000001</v>
      </c>
      <c r="K29" s="23">
        <v>125.00789</v>
      </c>
      <c r="L29" s="23">
        <v>100.51759</v>
      </c>
      <c r="M29" s="23">
        <v>1.8948179999999999</v>
      </c>
      <c r="N29" s="24">
        <v>144.999695</v>
      </c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9.5863542175000003</v>
      </c>
      <c r="G32" s="23">
        <v>8.2767272174999995</v>
      </c>
      <c r="H32" s="23">
        <v>160.83922671837664</v>
      </c>
      <c r="I32" s="23">
        <v>94.936286253825983</v>
      </c>
      <c r="J32" s="23">
        <v>13.704921217500001</v>
      </c>
      <c r="K32" s="23">
        <v>98.879853253825971</v>
      </c>
      <c r="L32" s="23">
        <v>237.78399197220259</v>
      </c>
      <c r="M32" s="23"/>
      <c r="N32" s="24">
        <v>406.20635269057925</v>
      </c>
      <c r="O32" s="22"/>
      <c r="P32" s="23"/>
      <c r="Q32" s="23"/>
      <c r="R32" s="24"/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16.782051000000003</v>
      </c>
      <c r="G35" s="17">
        <f t="shared" si="4"/>
        <v>4.1473300000000011</v>
      </c>
      <c r="H35" s="17">
        <f t="shared" si="4"/>
        <v>63.18857299999997</v>
      </c>
      <c r="I35" s="17">
        <f t="shared" si="4"/>
        <v>41.849464999999995</v>
      </c>
      <c r="J35" s="17">
        <f t="shared" si="4"/>
        <v>37.457188999999985</v>
      </c>
      <c r="K35" s="17">
        <f t="shared" si="4"/>
        <v>52.28183199999998</v>
      </c>
      <c r="L35" s="17">
        <f t="shared" si="4"/>
        <v>411.17250099999973</v>
      </c>
      <c r="M35" s="17">
        <f t="shared" si="4"/>
        <v>9.1661090000000005</v>
      </c>
      <c r="N35" s="19">
        <f t="shared" si="4"/>
        <v>746.01754399999959</v>
      </c>
      <c r="O35" s="16">
        <f t="shared" si="4"/>
        <v>0</v>
      </c>
      <c r="P35" s="17">
        <f t="shared" si="4"/>
        <v>0</v>
      </c>
      <c r="Q35" s="17">
        <f>SUM(Q36:Q41)</f>
        <v>0</v>
      </c>
      <c r="R35" s="19">
        <f t="shared" si="4"/>
        <v>0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16.483419000000001</v>
      </c>
      <c r="G38" s="23">
        <v>4.1187140000000015</v>
      </c>
      <c r="H38" s="23">
        <v>62.642099999999971</v>
      </c>
      <c r="I38" s="23">
        <v>41.186799000000001</v>
      </c>
      <c r="J38" s="23">
        <v>36.940079999999988</v>
      </c>
      <c r="K38" s="23">
        <v>52.139874999999982</v>
      </c>
      <c r="L38" s="23">
        <v>410.75623499999978</v>
      </c>
      <c r="M38" s="23">
        <v>8.2113750000000003</v>
      </c>
      <c r="N38" s="24">
        <v>615.5782399999996</v>
      </c>
      <c r="O38" s="22"/>
      <c r="P38" s="23"/>
      <c r="Q38" s="23"/>
      <c r="R38" s="24"/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1.1899999999999995E-4</v>
      </c>
      <c r="G39" s="23">
        <v>0</v>
      </c>
      <c r="H39" s="23">
        <v>0</v>
      </c>
      <c r="I39" s="23">
        <v>0</v>
      </c>
      <c r="J39" s="23">
        <v>9.3999999999999967E-5</v>
      </c>
      <c r="K39" s="23">
        <v>0</v>
      </c>
      <c r="L39" s="23">
        <v>0</v>
      </c>
      <c r="M39" s="23">
        <v>3.0000000000000001E-6</v>
      </c>
      <c r="N39" s="24">
        <v>0</v>
      </c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0.24765700000000004</v>
      </c>
      <c r="G40" s="23">
        <v>2.8425999999999993E-2</v>
      </c>
      <c r="H40" s="23">
        <v>0.544458</v>
      </c>
      <c r="I40" s="23">
        <v>0.66008999999999995</v>
      </c>
      <c r="J40" s="23">
        <v>0.47412599999999966</v>
      </c>
      <c r="K40" s="23">
        <v>0.14165799999999998</v>
      </c>
      <c r="L40" s="23">
        <v>0.41436399999999973</v>
      </c>
      <c r="M40" s="23">
        <v>0.9482499999999997</v>
      </c>
      <c r="N40" s="24">
        <v>129.946834</v>
      </c>
      <c r="O40" s="22"/>
      <c r="P40" s="23"/>
      <c r="Q40" s="23"/>
      <c r="R40" s="24"/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5.0855999999999998E-2</v>
      </c>
      <c r="G41" s="23">
        <v>1.9000000000000001E-4</v>
      </c>
      <c r="H41" s="23">
        <v>2.0149999999999999E-3</v>
      </c>
      <c r="I41" s="23">
        <v>2.5760000000000002E-3</v>
      </c>
      <c r="J41" s="23">
        <v>4.2888999999999997E-2</v>
      </c>
      <c r="K41" s="23">
        <v>2.99E-4</v>
      </c>
      <c r="L41" s="23">
        <v>1.902E-3</v>
      </c>
      <c r="M41" s="23">
        <v>6.4810000000000006E-3</v>
      </c>
      <c r="N41" s="24">
        <v>0.49246999999999996</v>
      </c>
      <c r="O41" s="22"/>
      <c r="P41" s="23"/>
      <c r="Q41" s="23"/>
      <c r="R41" s="24"/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4187.6437142073219</v>
      </c>
      <c r="G43" s="27">
        <f t="shared" si="5"/>
        <v>2760.0239902050303</v>
      </c>
      <c r="H43" s="27">
        <f t="shared" si="5"/>
        <v>10105.98363946288</v>
      </c>
      <c r="I43" s="27">
        <f t="shared" si="5"/>
        <v>8186.8491388645944</v>
      </c>
      <c r="J43" s="27">
        <f t="shared" si="5"/>
        <v>3652.4850617711213</v>
      </c>
      <c r="K43" s="27">
        <f t="shared" si="5"/>
        <v>143989.24052104197</v>
      </c>
      <c r="L43" s="27">
        <f t="shared" si="5"/>
        <v>5159.4203043620664</v>
      </c>
      <c r="M43" s="27">
        <f t="shared" si="5"/>
        <v>2937.345679395331</v>
      </c>
      <c r="N43" s="28">
        <f t="shared" si="5"/>
        <v>23683.393884957946</v>
      </c>
      <c r="O43" s="26">
        <f t="shared" si="5"/>
        <v>0</v>
      </c>
      <c r="P43" s="27">
        <f t="shared" si="5"/>
        <v>0</v>
      </c>
      <c r="Q43" s="27">
        <f t="shared" si="5"/>
        <v>0</v>
      </c>
      <c r="R43" s="28">
        <f t="shared" si="5"/>
        <v>0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53.552131000000003</v>
      </c>
      <c r="G48" s="17">
        <f t="shared" si="7"/>
        <v>14.829425000000001</v>
      </c>
      <c r="H48" s="17">
        <f t="shared" si="7"/>
        <v>862.86414400000024</v>
      </c>
      <c r="I48" s="17">
        <f t="shared" si="7"/>
        <v>148.28353499999994</v>
      </c>
      <c r="J48" s="17">
        <f t="shared" si="7"/>
        <v>28.106184999999996</v>
      </c>
      <c r="K48" s="17">
        <f t="shared" si="7"/>
        <v>8288.1508169999979</v>
      </c>
      <c r="L48" s="17">
        <f t="shared" si="7"/>
        <v>655.96243900000047</v>
      </c>
      <c r="M48" s="17">
        <f t="shared" si="7"/>
        <v>9.2419959999999985</v>
      </c>
      <c r="N48" s="19">
        <f t="shared" si="7"/>
        <v>576.73072199999956</v>
      </c>
      <c r="O48" s="16">
        <f t="shared" si="7"/>
        <v>0</v>
      </c>
      <c r="P48" s="17">
        <f t="shared" si="7"/>
        <v>0</v>
      </c>
      <c r="Q48" s="17">
        <f>SUM(Q49:Q54)</f>
        <v>0</v>
      </c>
      <c r="R48" s="19">
        <f t="shared" si="7"/>
        <v>0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53.542992000000005</v>
      </c>
      <c r="G51" s="23">
        <v>14.828224000000001</v>
      </c>
      <c r="H51" s="23">
        <v>862.81049800000017</v>
      </c>
      <c r="I51" s="23">
        <v>148.23157099999995</v>
      </c>
      <c r="J51" s="23">
        <v>28.072460999999997</v>
      </c>
      <c r="K51" s="23">
        <v>8288.1484479999981</v>
      </c>
      <c r="L51" s="23">
        <v>655.94472300000041</v>
      </c>
      <c r="M51" s="23">
        <v>9.2168659999999978</v>
      </c>
      <c r="N51" s="24">
        <v>570.70808599999964</v>
      </c>
      <c r="O51" s="22"/>
      <c r="P51" s="23"/>
      <c r="Q51" s="23"/>
      <c r="R51" s="24"/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2.477E-3</v>
      </c>
      <c r="G52" s="23">
        <v>1.6199999999999987E-4</v>
      </c>
      <c r="H52" s="23">
        <v>3.2682999999999997E-2</v>
      </c>
      <c r="I52" s="23">
        <v>2.1238000000000003E-2</v>
      </c>
      <c r="J52" s="23">
        <v>2.1407000000000002E-2</v>
      </c>
      <c r="K52" s="23">
        <v>8.1300000000000014E-4</v>
      </c>
      <c r="L52" s="23">
        <v>1.9679999999999997E-3</v>
      </c>
      <c r="M52" s="23">
        <v>5.0700000000000018E-4</v>
      </c>
      <c r="N52" s="24">
        <v>6.8641999999999995E-2</v>
      </c>
      <c r="O52" s="22"/>
      <c r="P52" s="23"/>
      <c r="Q52" s="23"/>
      <c r="R52" s="24"/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6.6619999999999987E-3</v>
      </c>
      <c r="G53" s="23">
        <v>1.0390000000000002E-3</v>
      </c>
      <c r="H53" s="23">
        <v>2.0963000000000002E-2</v>
      </c>
      <c r="I53" s="23">
        <v>3.0726E-2</v>
      </c>
      <c r="J53" s="23">
        <v>1.2316999999999998E-2</v>
      </c>
      <c r="K53" s="23">
        <v>1.5559999999999999E-3</v>
      </c>
      <c r="L53" s="23">
        <v>1.5748000000000002E-2</v>
      </c>
      <c r="M53" s="23">
        <v>2.4622999999999989E-2</v>
      </c>
      <c r="N53" s="24">
        <v>5.9539940000000016</v>
      </c>
      <c r="O53" s="22"/>
      <c r="P53" s="23"/>
      <c r="Q53" s="23"/>
      <c r="R53" s="24"/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128.93881800000003</v>
      </c>
      <c r="G56" s="17">
        <f t="shared" si="8"/>
        <v>1192.2674099999999</v>
      </c>
      <c r="H56" s="17">
        <f t="shared" si="8"/>
        <v>2308.1548680000001</v>
      </c>
      <c r="I56" s="17">
        <f t="shared" si="8"/>
        <v>1110.3612499999997</v>
      </c>
      <c r="J56" s="17">
        <f t="shared" si="8"/>
        <v>184.80078700000001</v>
      </c>
      <c r="K56" s="17">
        <f t="shared" si="8"/>
        <v>561.03414899999996</v>
      </c>
      <c r="L56" s="17">
        <f t="shared" si="8"/>
        <v>6218.4026970000032</v>
      </c>
      <c r="M56" s="17">
        <f t="shared" si="8"/>
        <v>83.798519000000027</v>
      </c>
      <c r="N56" s="19">
        <f t="shared" si="8"/>
        <v>50489.345079000006</v>
      </c>
      <c r="O56" s="16">
        <f t="shared" si="8"/>
        <v>0</v>
      </c>
      <c r="P56" s="17">
        <f t="shared" si="8"/>
        <v>0</v>
      </c>
      <c r="Q56" s="17">
        <f>SUM(Q57:Q61)</f>
        <v>0</v>
      </c>
      <c r="R56" s="19">
        <f t="shared" si="8"/>
        <v>0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117.33455400000001</v>
      </c>
      <c r="G58" s="23">
        <v>398.29242700000009</v>
      </c>
      <c r="H58" s="23">
        <v>903.42985300000021</v>
      </c>
      <c r="I58" s="23">
        <v>743.91126499999984</v>
      </c>
      <c r="J58" s="23">
        <v>150.598804</v>
      </c>
      <c r="K58" s="23">
        <v>438.88416999999998</v>
      </c>
      <c r="L58" s="23">
        <v>4569.3776840000019</v>
      </c>
      <c r="M58" s="23">
        <v>53.261028000000039</v>
      </c>
      <c r="N58" s="24">
        <v>19218.945071999999</v>
      </c>
      <c r="O58" s="22"/>
      <c r="P58" s="23"/>
      <c r="Q58" s="23"/>
      <c r="R58" s="24"/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11.604264000000001</v>
      </c>
      <c r="G61" s="23">
        <v>793.97498299999972</v>
      </c>
      <c r="H61" s="23">
        <v>1404.7250149999998</v>
      </c>
      <c r="I61" s="23">
        <v>366.44998499999986</v>
      </c>
      <c r="J61" s="23">
        <v>34.201982999999998</v>
      </c>
      <c r="K61" s="23">
        <v>122.149979</v>
      </c>
      <c r="L61" s="23">
        <v>1649.0250130000009</v>
      </c>
      <c r="M61" s="23">
        <v>30.537490999999992</v>
      </c>
      <c r="N61" s="24">
        <v>31270.400007000007</v>
      </c>
      <c r="O61" s="22"/>
      <c r="P61" s="23"/>
      <c r="Q61" s="23"/>
      <c r="R61" s="24"/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4.2612939999999995</v>
      </c>
      <c r="G63" s="17">
        <f t="shared" si="9"/>
        <v>1.092392</v>
      </c>
      <c r="H63" s="17">
        <f t="shared" si="9"/>
        <v>46.783070000000002</v>
      </c>
      <c r="I63" s="17">
        <f t="shared" si="9"/>
        <v>17.877766000000005</v>
      </c>
      <c r="J63" s="17">
        <f t="shared" si="9"/>
        <v>2.8414860000000002</v>
      </c>
      <c r="K63" s="17">
        <f t="shared" si="9"/>
        <v>696.13277599999992</v>
      </c>
      <c r="L63" s="17">
        <f t="shared" si="9"/>
        <v>51.084498000000011</v>
      </c>
      <c r="M63" s="17">
        <f t="shared" si="9"/>
        <v>5.159834</v>
      </c>
      <c r="N63" s="19">
        <f t="shared" si="9"/>
        <v>917.21071199999983</v>
      </c>
      <c r="O63" s="16">
        <f t="shared" si="9"/>
        <v>0</v>
      </c>
      <c r="P63" s="17">
        <f t="shared" si="9"/>
        <v>0</v>
      </c>
      <c r="Q63" s="17">
        <f>SUM(Q64:Q68)</f>
        <v>0</v>
      </c>
      <c r="R63" s="19">
        <f t="shared" si="9"/>
        <v>0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1.2682419999999999</v>
      </c>
      <c r="G65" s="23">
        <v>0.30843199999999998</v>
      </c>
      <c r="H65" s="23">
        <v>1.1662160000000004</v>
      </c>
      <c r="I65" s="23">
        <v>0.77409300000000003</v>
      </c>
      <c r="J65" s="23">
        <v>0.84694700000000001</v>
      </c>
      <c r="K65" s="23">
        <v>161.39034099999998</v>
      </c>
      <c r="L65" s="23">
        <v>14.733466000000004</v>
      </c>
      <c r="M65" s="23">
        <v>1.5984279999999997</v>
      </c>
      <c r="N65" s="24">
        <v>14.062964000000001</v>
      </c>
      <c r="O65" s="22"/>
      <c r="P65" s="23"/>
      <c r="Q65" s="23"/>
      <c r="R65" s="24"/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2.993052</v>
      </c>
      <c r="G67" s="23">
        <v>0.7839600000000001</v>
      </c>
      <c r="H67" s="23">
        <v>45.616854000000004</v>
      </c>
      <c r="I67" s="23">
        <v>17.103673000000004</v>
      </c>
      <c r="J67" s="23">
        <v>1.9945390000000001</v>
      </c>
      <c r="K67" s="23">
        <v>534.742435</v>
      </c>
      <c r="L67" s="23">
        <v>36.351032000000004</v>
      </c>
      <c r="M67" s="23">
        <v>3.5614059999999998</v>
      </c>
      <c r="N67" s="24">
        <v>903.14774799999986</v>
      </c>
      <c r="O67" s="22"/>
      <c r="P67" s="23"/>
      <c r="Q67" s="23"/>
      <c r="R67" s="24"/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186.75224300000002</v>
      </c>
      <c r="G70" s="27">
        <f t="shared" si="10"/>
        <v>1208.1892269999998</v>
      </c>
      <c r="H70" s="27">
        <f t="shared" si="10"/>
        <v>3217.8020820000002</v>
      </c>
      <c r="I70" s="27">
        <f t="shared" si="10"/>
        <v>1276.5225509999998</v>
      </c>
      <c r="J70" s="27">
        <f t="shared" si="10"/>
        <v>215.74845800000003</v>
      </c>
      <c r="K70" s="27">
        <f t="shared" si="10"/>
        <v>9545.3177419999975</v>
      </c>
      <c r="L70" s="27">
        <f t="shared" si="10"/>
        <v>6925.4496340000042</v>
      </c>
      <c r="M70" s="27">
        <f t="shared" si="10"/>
        <v>98.200349000000031</v>
      </c>
      <c r="N70" s="28">
        <f t="shared" si="10"/>
        <v>51983.286513000006</v>
      </c>
      <c r="O70" s="26">
        <f t="shared" si="10"/>
        <v>0</v>
      </c>
      <c r="P70" s="27">
        <f t="shared" si="10"/>
        <v>0</v>
      </c>
      <c r="Q70" s="27">
        <f t="shared" si="10"/>
        <v>0</v>
      </c>
      <c r="R70" s="28">
        <f t="shared" si="10"/>
        <v>0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532.81855094721232</v>
      </c>
      <c r="G75" s="17">
        <f t="shared" si="12"/>
        <v>1016.6377455024804</v>
      </c>
      <c r="H75" s="17">
        <f t="shared" si="12"/>
        <v>3870.2892456603172</v>
      </c>
      <c r="I75" s="17">
        <f t="shared" si="12"/>
        <v>1726.6381696651761</v>
      </c>
      <c r="J75" s="17">
        <f t="shared" si="12"/>
        <v>689.96741629865016</v>
      </c>
      <c r="K75" s="17">
        <f t="shared" si="12"/>
        <v>24787.237691378512</v>
      </c>
      <c r="L75" s="17">
        <f t="shared" si="12"/>
        <v>9590.742859493319</v>
      </c>
      <c r="M75" s="17">
        <f t="shared" si="12"/>
        <v>354.36521100343526</v>
      </c>
      <c r="N75" s="19">
        <f t="shared" si="12"/>
        <v>35506.863208757459</v>
      </c>
      <c r="O75" s="16">
        <f t="shared" si="12"/>
        <v>0</v>
      </c>
      <c r="P75" s="17">
        <f t="shared" si="12"/>
        <v>0</v>
      </c>
      <c r="Q75" s="17">
        <f>SUM(Q76:Q81)</f>
        <v>0</v>
      </c>
      <c r="R75" s="19">
        <f t="shared" si="12"/>
        <v>0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270.08267612617067</v>
      </c>
      <c r="G77" s="39">
        <v>50.988027204994459</v>
      </c>
      <c r="H77" s="39">
        <v>220.40782090412191</v>
      </c>
      <c r="I77" s="39">
        <v>481.88374329660962</v>
      </c>
      <c r="J77" s="39">
        <v>43.664298091509139</v>
      </c>
      <c r="K77" s="39">
        <v>3113.491778997216</v>
      </c>
      <c r="L77" s="39">
        <v>460.54902088889645</v>
      </c>
      <c r="M77" s="39">
        <v>262.32860401876235</v>
      </c>
      <c r="N77" s="40">
        <v>4145.8265821636915</v>
      </c>
      <c r="O77" s="38"/>
      <c r="P77" s="39"/>
      <c r="Q77" s="39"/>
      <c r="R77" s="40"/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256.47639785424167</v>
      </c>
      <c r="G78" s="39">
        <v>964.34325867506345</v>
      </c>
      <c r="H78" s="39">
        <v>3563.7281275801911</v>
      </c>
      <c r="I78" s="39">
        <v>1218.920292938966</v>
      </c>
      <c r="J78" s="39">
        <v>643.53010294414094</v>
      </c>
      <c r="K78" s="39">
        <v>20599.806744199712</v>
      </c>
      <c r="L78" s="39">
        <v>9061.2609906838879</v>
      </c>
      <c r="M78" s="39">
        <v>90.075124386082948</v>
      </c>
      <c r="N78" s="40">
        <v>31189.814437783236</v>
      </c>
      <c r="O78" s="38"/>
      <c r="P78" s="39"/>
      <c r="Q78" s="39"/>
      <c r="R78" s="40"/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4.6639028428000007</v>
      </c>
      <c r="G79" s="39">
        <v>0.88418926842250012</v>
      </c>
      <c r="H79" s="39">
        <v>58.723341096004432</v>
      </c>
      <c r="I79" s="39">
        <v>17.615789809600439</v>
      </c>
      <c r="J79" s="39">
        <v>2.0291573690000009</v>
      </c>
      <c r="K79" s="39">
        <v>733.87703382758184</v>
      </c>
      <c r="L79" s="39">
        <v>46.989408610534987</v>
      </c>
      <c r="M79" s="39">
        <v>0.74557481058999964</v>
      </c>
      <c r="N79" s="40">
        <v>105.70475761053503</v>
      </c>
      <c r="O79" s="38"/>
      <c r="P79" s="39"/>
      <c r="Q79" s="39"/>
      <c r="R79" s="40"/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1.5955741239999996</v>
      </c>
      <c r="G80" s="39">
        <v>0.42227035399999996</v>
      </c>
      <c r="H80" s="39">
        <v>27.429956080000011</v>
      </c>
      <c r="I80" s="39">
        <v>8.2183436199999989</v>
      </c>
      <c r="J80" s="39">
        <v>0.74385789399999991</v>
      </c>
      <c r="K80" s="39">
        <v>340.06213435400002</v>
      </c>
      <c r="L80" s="39">
        <v>21.943439310000002</v>
      </c>
      <c r="M80" s="39">
        <v>1.2159077879999998</v>
      </c>
      <c r="N80" s="40">
        <v>65.517431200000004</v>
      </c>
      <c r="O80" s="38"/>
      <c r="P80" s="39"/>
      <c r="Q80" s="39"/>
      <c r="R80" s="40"/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5.3014173614871005</v>
      </c>
      <c r="G83" s="17">
        <f t="shared" si="13"/>
        <v>1.5984172947677429</v>
      </c>
      <c r="H83" s="17">
        <f t="shared" si="13"/>
        <v>3.3966367510354858</v>
      </c>
      <c r="I83" s="17">
        <f t="shared" si="13"/>
        <v>7.0729965295548434</v>
      </c>
      <c r="J83" s="17">
        <f t="shared" si="13"/>
        <v>0.45421691519387153</v>
      </c>
      <c r="K83" s="17">
        <f t="shared" si="13"/>
        <v>339.66367516167122</v>
      </c>
      <c r="L83" s="17">
        <f t="shared" si="13"/>
        <v>6.0739857206709722</v>
      </c>
      <c r="M83" s="17">
        <f t="shared" si="13"/>
        <v>2.7439496901354863</v>
      </c>
      <c r="N83" s="19">
        <f t="shared" si="13"/>
        <v>116.95086540834848</v>
      </c>
      <c r="O83" s="16">
        <f t="shared" si="13"/>
        <v>0</v>
      </c>
      <c r="P83" s="17">
        <f t="shared" si="13"/>
        <v>0</v>
      </c>
      <c r="Q83" s="17">
        <f>SUM(Q84:Q86)</f>
        <v>0</v>
      </c>
      <c r="R83" s="19">
        <f t="shared" si="13"/>
        <v>0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/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5.3014173614871005</v>
      </c>
      <c r="G86" s="39">
        <v>1.5984172947677429</v>
      </c>
      <c r="H86" s="39">
        <v>3.3966367510354858</v>
      </c>
      <c r="I86" s="39">
        <v>7.0729965295548434</v>
      </c>
      <c r="J86" s="39">
        <v>0.45421691519387153</v>
      </c>
      <c r="K86" s="39">
        <v>339.66367516167122</v>
      </c>
      <c r="L86" s="39">
        <v>6.0739857206709722</v>
      </c>
      <c r="M86" s="39">
        <v>2.7439496901354863</v>
      </c>
      <c r="N86" s="40">
        <v>116.95086540834848</v>
      </c>
      <c r="O86" s="38"/>
      <c r="P86" s="39"/>
      <c r="Q86" s="39"/>
      <c r="R86" s="40"/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3608.6437551373456</v>
      </c>
      <c r="G88" s="17">
        <f t="shared" si="14"/>
        <v>12911.026850686549</v>
      </c>
      <c r="H88" s="17">
        <f t="shared" si="14"/>
        <v>4385.2800980504999</v>
      </c>
      <c r="I88" s="17">
        <f t="shared" si="14"/>
        <v>3426.9357406911454</v>
      </c>
      <c r="J88" s="17">
        <f t="shared" si="14"/>
        <v>1085.8809908640899</v>
      </c>
      <c r="K88" s="17">
        <f t="shared" si="14"/>
        <v>18059.26339397853</v>
      </c>
      <c r="L88" s="17">
        <f t="shared" si="14"/>
        <v>17512.1257025491</v>
      </c>
      <c r="M88" s="17">
        <f t="shared" si="14"/>
        <v>707.96563164614531</v>
      </c>
      <c r="N88" s="19">
        <f t="shared" si="14"/>
        <v>15764.061398313217</v>
      </c>
      <c r="O88" s="16">
        <f t="shared" si="14"/>
        <v>0</v>
      </c>
      <c r="P88" s="17">
        <f t="shared" si="14"/>
        <v>0</v>
      </c>
      <c r="Q88" s="17">
        <f>SUM(Q89:Q114)</f>
        <v>0</v>
      </c>
      <c r="R88" s="19">
        <f t="shared" si="14"/>
        <v>0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1.6160572545454848</v>
      </c>
      <c r="G90" s="39">
        <v>1.6160572545454848</v>
      </c>
      <c r="H90" s="39">
        <v>3.2321145074994142</v>
      </c>
      <c r="I90" s="39">
        <v>1.6160572545454848</v>
      </c>
      <c r="J90" s="39">
        <v>0.5515432138298888</v>
      </c>
      <c r="K90" s="39">
        <v>80.815023678532853</v>
      </c>
      <c r="L90" s="39">
        <v>3.2321145074994142</v>
      </c>
      <c r="M90" s="39">
        <v>1.6160572545454848</v>
      </c>
      <c r="N90" s="40">
        <v>0.32294120521602238</v>
      </c>
      <c r="O90" s="38"/>
      <c r="P90" s="39"/>
      <c r="Q90" s="39"/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182.69381799999999</v>
      </c>
      <c r="G91" s="39">
        <v>85.261747999999997</v>
      </c>
      <c r="H91" s="39">
        <v>669.9009480000002</v>
      </c>
      <c r="I91" s="39"/>
      <c r="J91" s="39"/>
      <c r="K91" s="39">
        <v>304.49861299999998</v>
      </c>
      <c r="L91" s="39">
        <v>4384.8053199999995</v>
      </c>
      <c r="M91" s="39"/>
      <c r="N91" s="40">
        <v>3045.0061030000006</v>
      </c>
      <c r="O91" s="38"/>
      <c r="P91" s="39"/>
      <c r="Q91" s="39"/>
      <c r="R91" s="40"/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3135.134086</v>
      </c>
      <c r="G99" s="39">
        <v>12538.369146000001</v>
      </c>
      <c r="H99" s="39">
        <v>3140.1741699999998</v>
      </c>
      <c r="I99" s="39">
        <v>3134.483753</v>
      </c>
      <c r="J99" s="39">
        <v>986.15426700000012</v>
      </c>
      <c r="K99" s="39">
        <v>3140.4993369999997</v>
      </c>
      <c r="L99" s="39">
        <v>12549.642744999999</v>
      </c>
      <c r="M99" s="39">
        <v>419.51172199999991</v>
      </c>
      <c r="N99" s="40">
        <v>12553.816293</v>
      </c>
      <c r="O99" s="38"/>
      <c r="P99" s="39"/>
      <c r="Q99" s="39"/>
      <c r="R99" s="40"/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251.62308400000003</v>
      </c>
      <c r="G107" s="39">
        <v>251.62308400000003</v>
      </c>
      <c r="H107" s="39">
        <v>503.44843800000007</v>
      </c>
      <c r="I107" s="39">
        <v>251.62308400000003</v>
      </c>
      <c r="J107" s="39">
        <v>85.850147000000007</v>
      </c>
      <c r="K107" s="39">
        <v>12585.199581999997</v>
      </c>
      <c r="L107" s="39">
        <v>503.44843800000007</v>
      </c>
      <c r="M107" s="39">
        <v>251.62308400000003</v>
      </c>
      <c r="N107" s="40">
        <v>50.365069999999982</v>
      </c>
      <c r="O107" s="38"/>
      <c r="P107" s="39"/>
      <c r="Q107" s="39"/>
      <c r="R107" s="40"/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27.866594999999997</v>
      </c>
      <c r="G108" s="39">
        <v>27.866594999999997</v>
      </c>
      <c r="H108" s="39">
        <v>55.755592999999998</v>
      </c>
      <c r="I108" s="39">
        <v>27.866594999999997</v>
      </c>
      <c r="J108" s="39">
        <v>11.248640999999999</v>
      </c>
      <c r="K108" s="39">
        <v>1393.7777749999998</v>
      </c>
      <c r="L108" s="39">
        <v>55.755592999999998</v>
      </c>
      <c r="M108" s="39">
        <v>27.866594999999997</v>
      </c>
      <c r="N108" s="40">
        <v>5.5777969999999994</v>
      </c>
      <c r="O108" s="38"/>
      <c r="P108" s="39"/>
      <c r="Q108" s="39"/>
      <c r="R108" s="40"/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4.814007000000001</v>
      </c>
      <c r="G109" s="39">
        <v>4.814007000000001</v>
      </c>
      <c r="H109" s="39">
        <v>9.6318809999999981</v>
      </c>
      <c r="I109" s="39">
        <v>4.814007000000001</v>
      </c>
      <c r="J109" s="39">
        <v>1.6569020000000003</v>
      </c>
      <c r="K109" s="39">
        <v>240.77770899999999</v>
      </c>
      <c r="L109" s="39">
        <v>9.6318809999999981</v>
      </c>
      <c r="M109" s="39">
        <v>4.814007000000001</v>
      </c>
      <c r="N109" s="40">
        <v>0.96357800000000016</v>
      </c>
      <c r="O109" s="38"/>
      <c r="P109" s="39"/>
      <c r="Q109" s="39"/>
      <c r="R109" s="40"/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/>
      <c r="P110" s="39"/>
      <c r="Q110" s="39"/>
      <c r="R110" s="40"/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4.8961078828</v>
      </c>
      <c r="G114" s="39">
        <v>1.4762134320000002</v>
      </c>
      <c r="H114" s="39">
        <v>3.1369535430000002</v>
      </c>
      <c r="I114" s="39">
        <v>6.5322444365999992</v>
      </c>
      <c r="J114" s="39">
        <v>0.41949065025999999</v>
      </c>
      <c r="K114" s="39">
        <v>313.69535429999996</v>
      </c>
      <c r="L114" s="39">
        <v>5.6096110416</v>
      </c>
      <c r="M114" s="39">
        <v>2.5341663916000003</v>
      </c>
      <c r="N114" s="40">
        <v>108.009616108</v>
      </c>
      <c r="O114" s="38"/>
      <c r="P114" s="39"/>
      <c r="Q114" s="39"/>
      <c r="R114" s="40"/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4146.7637234460453</v>
      </c>
      <c r="G116" s="42">
        <f t="shared" si="15"/>
        <v>13929.263013483796</v>
      </c>
      <c r="H116" s="42">
        <f t="shared" si="15"/>
        <v>8258.9659804618532</v>
      </c>
      <c r="I116" s="42">
        <f t="shared" si="15"/>
        <v>5160.6469068858769</v>
      </c>
      <c r="J116" s="42">
        <f t="shared" si="15"/>
        <v>1776.3026240779341</v>
      </c>
      <c r="K116" s="42">
        <f t="shared" si="15"/>
        <v>43186.164760518717</v>
      </c>
      <c r="L116" s="42">
        <f t="shared" si="15"/>
        <v>27108.94254776309</v>
      </c>
      <c r="M116" s="42">
        <f t="shared" si="15"/>
        <v>1065.0747923397162</v>
      </c>
      <c r="N116" s="43">
        <f t="shared" si="15"/>
        <v>51387.875472479027</v>
      </c>
      <c r="O116" s="41">
        <f t="shared" si="15"/>
        <v>0</v>
      </c>
      <c r="P116" s="42">
        <f t="shared" si="15"/>
        <v>0</v>
      </c>
      <c r="Q116" s="42">
        <f t="shared" si="15"/>
        <v>0</v>
      </c>
      <c r="R116" s="43">
        <f t="shared" si="15"/>
        <v>0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7.434128000000001E-2</v>
      </c>
      <c r="G121" s="17">
        <f t="shared" si="17"/>
        <v>0.26019448000000001</v>
      </c>
      <c r="H121" s="17">
        <f t="shared" si="17"/>
        <v>1.3009724</v>
      </c>
      <c r="I121" s="17">
        <f t="shared" si="17"/>
        <v>0.55755960000000004</v>
      </c>
      <c r="J121" s="17">
        <f t="shared" si="17"/>
        <v>0.29736512000000004</v>
      </c>
      <c r="K121" s="17">
        <f t="shared" si="17"/>
        <v>2.4532622399999999</v>
      </c>
      <c r="L121" s="17">
        <f t="shared" si="17"/>
        <v>1.26380176</v>
      </c>
      <c r="M121" s="17">
        <f t="shared" si="17"/>
        <v>7.434128000000001E-2</v>
      </c>
      <c r="N121" s="19">
        <f t="shared" si="17"/>
        <v>0.48321832000000003</v>
      </c>
      <c r="O121" s="16">
        <f t="shared" si="17"/>
        <v>0</v>
      </c>
      <c r="P121" s="17">
        <f t="shared" si="17"/>
        <v>0</v>
      </c>
      <c r="Q121" s="17">
        <f>SUM(Q122:Q126)</f>
        <v>0</v>
      </c>
      <c r="R121" s="19">
        <f t="shared" si="17"/>
        <v>0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7.434128000000001E-2</v>
      </c>
      <c r="G123" s="102">
        <v>0.26019448000000001</v>
      </c>
      <c r="H123" s="102">
        <v>1.3009724</v>
      </c>
      <c r="I123" s="102">
        <v>0.55755960000000004</v>
      </c>
      <c r="J123" s="102">
        <v>0.29736512000000004</v>
      </c>
      <c r="K123" s="102">
        <v>2.4532622399999999</v>
      </c>
      <c r="L123" s="102">
        <v>1.26380176</v>
      </c>
      <c r="M123" s="102">
        <v>7.434128000000001E-2</v>
      </c>
      <c r="N123" s="103">
        <v>0.48321832000000003</v>
      </c>
      <c r="O123" s="38"/>
      <c r="P123" s="39"/>
      <c r="Q123" s="39"/>
      <c r="R123" s="40"/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152.56703894004755</v>
      </c>
      <c r="G128" s="17">
        <f t="shared" si="18"/>
        <v>1040.3166324663775</v>
      </c>
      <c r="H128" s="17">
        <f t="shared" si="18"/>
        <v>1477.3776666335129</v>
      </c>
      <c r="I128" s="17">
        <f t="shared" si="18"/>
        <v>1095.2128987031829</v>
      </c>
      <c r="J128" s="17">
        <f t="shared" si="18"/>
        <v>845.04065697372084</v>
      </c>
      <c r="K128" s="17">
        <f t="shared" si="18"/>
        <v>3749.550721576361</v>
      </c>
      <c r="L128" s="17">
        <f t="shared" si="18"/>
        <v>36779.021406183674</v>
      </c>
      <c r="M128" s="17">
        <f t="shared" si="18"/>
        <v>163.89929100000001</v>
      </c>
      <c r="N128" s="19">
        <f t="shared" si="18"/>
        <v>18360.189951474666</v>
      </c>
      <c r="O128" s="16">
        <f t="shared" si="18"/>
        <v>0</v>
      </c>
      <c r="P128" s="17">
        <f t="shared" si="18"/>
        <v>0</v>
      </c>
      <c r="Q128" s="17">
        <f>SUM(Q129:Q138)</f>
        <v>0</v>
      </c>
      <c r="R128" s="19">
        <f t="shared" si="18"/>
        <v>0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/>
      <c r="P129" s="39"/>
      <c r="Q129" s="39"/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3.4197777299999998</v>
      </c>
      <c r="I130" s="39"/>
      <c r="J130" s="39"/>
      <c r="K130" s="39"/>
      <c r="L130" s="39"/>
      <c r="M130" s="39"/>
      <c r="N130" s="40">
        <v>6.89561739</v>
      </c>
      <c r="O130" s="38"/>
      <c r="P130" s="39"/>
      <c r="Q130" s="39"/>
      <c r="R130" s="40"/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0.39243163999999997</v>
      </c>
      <c r="G131" s="39">
        <v>4.5410163299999997E-3</v>
      </c>
      <c r="H131" s="39">
        <v>26.293039880000002</v>
      </c>
      <c r="I131" s="39">
        <v>0.67274423999999999</v>
      </c>
      <c r="J131" s="39">
        <v>0.1121269</v>
      </c>
      <c r="K131" s="39"/>
      <c r="L131" s="39">
        <v>0.78486829999999996</v>
      </c>
      <c r="M131" s="39"/>
      <c r="N131" s="40">
        <v>47.428392619999997</v>
      </c>
      <c r="O131" s="38"/>
      <c r="P131" s="39"/>
      <c r="Q131" s="39"/>
      <c r="R131" s="40"/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3.9329999999999998</v>
      </c>
      <c r="G134" s="39">
        <v>15.349</v>
      </c>
      <c r="H134" s="39">
        <v>102.26</v>
      </c>
      <c r="I134" s="39">
        <v>21.402000000000001</v>
      </c>
      <c r="J134" s="39">
        <v>14.343</v>
      </c>
      <c r="K134" s="39">
        <v>59.828000000000003</v>
      </c>
      <c r="L134" s="39">
        <v>38.094000000000001</v>
      </c>
      <c r="M134" s="39">
        <v>17.500430999999999</v>
      </c>
      <c r="N134" s="40">
        <v>164.91300000000001</v>
      </c>
      <c r="O134" s="38"/>
      <c r="P134" s="39"/>
      <c r="Q134" s="39"/>
      <c r="R134" s="40"/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59.240969999999997</v>
      </c>
      <c r="G135" s="39">
        <v>892.27139799999998</v>
      </c>
      <c r="H135" s="39">
        <v>767.93849999999986</v>
      </c>
      <c r="I135" s="39">
        <v>146.273999</v>
      </c>
      <c r="J135" s="39">
        <v>555.84120099999996</v>
      </c>
      <c r="K135" s="39">
        <v>2962.0484999999994</v>
      </c>
      <c r="L135" s="39">
        <v>10970.550000000001</v>
      </c>
      <c r="M135" s="39"/>
      <c r="N135" s="40">
        <v>16821.509999999998</v>
      </c>
      <c r="O135" s="38"/>
      <c r="P135" s="39"/>
      <c r="Q135" s="39"/>
      <c r="R135" s="40"/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1.7182525500475552</v>
      </c>
      <c r="G136" s="39">
        <v>1.7182525500475552</v>
      </c>
      <c r="H136" s="39">
        <v>3.4365050603779874</v>
      </c>
      <c r="I136" s="39">
        <v>1.7182525500475552</v>
      </c>
      <c r="J136" s="39">
        <v>0.58472307372093135</v>
      </c>
      <c r="K136" s="39">
        <v>85.925556776361546</v>
      </c>
      <c r="L136" s="39">
        <v>3.4365050603779874</v>
      </c>
      <c r="M136" s="39"/>
      <c r="N136" s="40">
        <v>0.34336318839685759</v>
      </c>
      <c r="O136" s="38"/>
      <c r="P136" s="39"/>
      <c r="Q136" s="39"/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87.282384750000006</v>
      </c>
      <c r="G137" s="39">
        <v>130.97344090000001</v>
      </c>
      <c r="H137" s="39">
        <v>574.02984396313525</v>
      </c>
      <c r="I137" s="39">
        <v>925.14590291313527</v>
      </c>
      <c r="J137" s="39">
        <v>274.159606</v>
      </c>
      <c r="K137" s="39">
        <v>641.74866480000003</v>
      </c>
      <c r="L137" s="39">
        <v>25766.156032823299</v>
      </c>
      <c r="M137" s="39">
        <v>146.39886000000001</v>
      </c>
      <c r="N137" s="40">
        <v>1319.0995782762702</v>
      </c>
      <c r="O137" s="38"/>
      <c r="P137" s="39"/>
      <c r="Q137" s="39"/>
      <c r="R137" s="40"/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726.13730599999997</v>
      </c>
      <c r="G140" s="17">
        <f t="shared" si="19"/>
        <v>228.366974</v>
      </c>
      <c r="H140" s="17">
        <f t="shared" si="19"/>
        <v>3326.2413999999999</v>
      </c>
      <c r="I140" s="17">
        <f t="shared" si="19"/>
        <v>6268.0998239999999</v>
      </c>
      <c r="J140" s="17">
        <f t="shared" si="19"/>
        <v>236.0251245</v>
      </c>
      <c r="K140" s="17">
        <f t="shared" si="19"/>
        <v>142.20370199999999</v>
      </c>
      <c r="L140" s="17">
        <f t="shared" si="19"/>
        <v>11281.885445</v>
      </c>
      <c r="M140" s="17">
        <f t="shared" si="19"/>
        <v>0</v>
      </c>
      <c r="N140" s="19">
        <f t="shared" si="19"/>
        <v>7077.8129589999999</v>
      </c>
      <c r="O140" s="16">
        <f t="shared" si="19"/>
        <v>0</v>
      </c>
      <c r="P140" s="17">
        <f t="shared" si="19"/>
        <v>0</v>
      </c>
      <c r="Q140" s="17">
        <f>SUM(Q141:Q149)</f>
        <v>0</v>
      </c>
      <c r="R140" s="19">
        <f t="shared" si="19"/>
        <v>0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/>
      <c r="P141" s="39"/>
      <c r="Q141" s="39"/>
      <c r="R141" s="40"/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1.1808160000000001</v>
      </c>
      <c r="G142" s="39">
        <v>0.50606399999999996</v>
      </c>
      <c r="H142" s="39">
        <v>0.32440000000000002</v>
      </c>
      <c r="I142" s="39">
        <v>0.63582399999999994</v>
      </c>
      <c r="J142" s="39"/>
      <c r="K142" s="39">
        <v>0.15571199999999999</v>
      </c>
      <c r="L142" s="39">
        <v>16.661183999999999</v>
      </c>
      <c r="M142" s="39"/>
      <c r="N142" s="40">
        <v>80.580960000000005</v>
      </c>
      <c r="O142" s="38"/>
      <c r="P142" s="39"/>
      <c r="Q142" s="39"/>
      <c r="R142" s="40"/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/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724.95648999999992</v>
      </c>
      <c r="G149" s="39">
        <v>227.86090999999999</v>
      </c>
      <c r="H149" s="39">
        <v>3325.9169999999999</v>
      </c>
      <c r="I149" s="39">
        <v>6267.4639999999999</v>
      </c>
      <c r="J149" s="39">
        <v>236.0251245</v>
      </c>
      <c r="K149" s="39">
        <v>142.04799</v>
      </c>
      <c r="L149" s="39">
        <v>11265.224260999999</v>
      </c>
      <c r="M149" s="39"/>
      <c r="N149" s="40">
        <v>6997.2319989999996</v>
      </c>
      <c r="O149" s="38"/>
      <c r="P149" s="39"/>
      <c r="Q149" s="39"/>
      <c r="R149" s="40"/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1822.6009999999999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0</v>
      </c>
      <c r="P155" s="17">
        <f t="shared" si="21"/>
        <v>0</v>
      </c>
      <c r="Q155" s="17">
        <f>SUM(Q156:Q171)</f>
        <v>0</v>
      </c>
      <c r="R155" s="19">
        <f t="shared" si="21"/>
        <v>0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/>
      <c r="P159" s="39"/>
      <c r="Q159" s="39"/>
      <c r="R159" s="40"/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/>
      <c r="P160" s="39"/>
      <c r="Q160" s="39"/>
      <c r="R160" s="40"/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/>
      <c r="P162" s="39"/>
      <c r="Q162" s="39"/>
      <c r="R162" s="40"/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/>
      <c r="P163" s="39"/>
      <c r="Q163" s="39"/>
      <c r="R163" s="40"/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/>
      <c r="P164" s="39"/>
      <c r="Q164" s="39"/>
      <c r="R164" s="40"/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/>
      <c r="P165" s="39"/>
      <c r="Q165" s="39"/>
      <c r="R165" s="40"/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/>
      <c r="P167" s="39"/>
      <c r="Q167" s="39"/>
      <c r="R167" s="40"/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1822.6009999999999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/>
      <c r="P169" s="39"/>
      <c r="Q169" s="39"/>
      <c r="R169" s="40"/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0</v>
      </c>
      <c r="P173" s="17">
        <f t="shared" si="22"/>
        <v>0</v>
      </c>
      <c r="Q173" s="17">
        <f>SUM(Q174:Q199)</f>
        <v>0</v>
      </c>
      <c r="R173" s="19">
        <f t="shared" si="22"/>
        <v>0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/>
      <c r="P179" s="39"/>
      <c r="Q179" s="39"/>
      <c r="R179" s="40"/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/>
      <c r="P180" s="39"/>
      <c r="Q180" s="39"/>
      <c r="R180" s="40"/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/>
      <c r="P181" s="39"/>
      <c r="Q181" s="39"/>
      <c r="R181" s="40"/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/>
      <c r="P182" s="39"/>
      <c r="Q182" s="39"/>
      <c r="R182" s="40"/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/>
      <c r="P190" s="39"/>
      <c r="Q190" s="39"/>
      <c r="R190" s="40"/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566.18331999999987</v>
      </c>
      <c r="G204" s="17">
        <f t="shared" ref="G204:R204" si="24">SUM(G205:G226)</f>
        <v>257.89441299999999</v>
      </c>
      <c r="H204" s="17">
        <f t="shared" si="24"/>
        <v>711.23167999999987</v>
      </c>
      <c r="I204" s="17">
        <f t="shared" si="24"/>
        <v>8.7579069999999994</v>
      </c>
      <c r="J204" s="17">
        <f t="shared" si="24"/>
        <v>1.8648029999999998</v>
      </c>
      <c r="K204" s="17">
        <f t="shared" si="24"/>
        <v>890.62304499999993</v>
      </c>
      <c r="L204" s="17">
        <f t="shared" si="24"/>
        <v>5682.6516529999999</v>
      </c>
      <c r="M204" s="17">
        <f t="shared" si="24"/>
        <v>2762.0509870000001</v>
      </c>
      <c r="N204" s="19">
        <f t="shared" si="24"/>
        <v>257.14063100000004</v>
      </c>
      <c r="O204" s="16">
        <f t="shared" si="24"/>
        <v>0</v>
      </c>
      <c r="P204" s="17">
        <f t="shared" si="24"/>
        <v>0</v>
      </c>
      <c r="Q204" s="17">
        <f t="shared" si="24"/>
        <v>0</v>
      </c>
      <c r="R204" s="19">
        <f t="shared" si="24"/>
        <v>0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/>
      <c r="P206" s="39"/>
      <c r="Q206" s="39"/>
      <c r="R206" s="40"/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/>
      <c r="P213" s="39"/>
      <c r="Q213" s="39"/>
      <c r="R213" s="40"/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/>
      <c r="P214" s="39"/>
      <c r="Q214" s="39"/>
      <c r="R214" s="40"/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566.18331999999987</v>
      </c>
      <c r="G216" s="39">
        <v>255.78481299999999</v>
      </c>
      <c r="H216" s="39">
        <v>711.23167999999987</v>
      </c>
      <c r="I216" s="39">
        <v>8.7579069999999994</v>
      </c>
      <c r="J216" s="39">
        <v>1.8648029999999998</v>
      </c>
      <c r="K216" s="39">
        <v>890.62304499999993</v>
      </c>
      <c r="L216" s="39">
        <v>5410.1749030000001</v>
      </c>
      <c r="M216" s="39">
        <v>2762.0509870000001</v>
      </c>
      <c r="N216" s="40">
        <v>257.14063100000004</v>
      </c>
      <c r="O216" s="38"/>
      <c r="P216" s="39"/>
      <c r="Q216" s="39"/>
      <c r="R216" s="40"/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/>
      <c r="P217" s="39"/>
      <c r="Q217" s="39"/>
      <c r="R217" s="40"/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2.1095999999999999</v>
      </c>
      <c r="H218" s="39"/>
      <c r="I218" s="39"/>
      <c r="J218" s="39"/>
      <c r="K218" s="39"/>
      <c r="L218" s="39">
        <v>272.47674999999998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/>
      <c r="P222" s="39"/>
      <c r="Q222" s="39"/>
      <c r="R222" s="40"/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/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/>
      <c r="P224" s="39"/>
      <c r="Q224" s="39"/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/>
      <c r="P225" s="39"/>
      <c r="Q225" s="39"/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/>
      <c r="P236" s="17"/>
      <c r="Q236" s="17"/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1444.9620062200472</v>
      </c>
      <c r="G238" s="42">
        <f t="shared" si="26"/>
        <v>1526.8382139463777</v>
      </c>
      <c r="H238" s="42">
        <f t="shared" si="26"/>
        <v>5516.1517190335126</v>
      </c>
      <c r="I238" s="42">
        <f t="shared" si="26"/>
        <v>7372.6281893031828</v>
      </c>
      <c r="J238" s="42">
        <f t="shared" si="26"/>
        <v>2905.8289495937206</v>
      </c>
      <c r="K238" s="42">
        <f t="shared" si="26"/>
        <v>4784.8307308163612</v>
      </c>
      <c r="L238" s="42">
        <f t="shared" si="26"/>
        <v>53744.822305943671</v>
      </c>
      <c r="M238" s="42">
        <f t="shared" si="26"/>
        <v>2926.0246192800005</v>
      </c>
      <c r="N238" s="43">
        <f t="shared" si="26"/>
        <v>25695.626759794668</v>
      </c>
      <c r="O238" s="41">
        <f t="shared" si="26"/>
        <v>0</v>
      </c>
      <c r="P238" s="42">
        <f t="shared" si="26"/>
        <v>0</v>
      </c>
      <c r="Q238" s="42">
        <f t="shared" si="26"/>
        <v>0</v>
      </c>
      <c r="R238" s="43">
        <f t="shared" si="26"/>
        <v>0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218.06401100000005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218.06401100000005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2.5430000000000001E-3</v>
      </c>
      <c r="G336" s="17">
        <f t="shared" ref="G336:R336" si="42">SUM(G337:G339)</f>
        <v>107.40883399999996</v>
      </c>
      <c r="H336" s="17">
        <f t="shared" si="42"/>
        <v>2.9831999999999997E-2</v>
      </c>
      <c r="I336" s="17">
        <f t="shared" si="42"/>
        <v>108.25509099999996</v>
      </c>
      <c r="J336" s="17">
        <f t="shared" si="42"/>
        <v>1.0599999999999993E-4</v>
      </c>
      <c r="K336" s="17">
        <f t="shared" si="42"/>
        <v>53.760370999999992</v>
      </c>
      <c r="L336" s="17">
        <f t="shared" si="42"/>
        <v>1.4992940000000001</v>
      </c>
      <c r="M336" s="17">
        <f t="shared" si="42"/>
        <v>0</v>
      </c>
      <c r="N336" s="19">
        <f t="shared" si="42"/>
        <v>54.200216999999988</v>
      </c>
      <c r="O336" s="16">
        <f t="shared" si="42"/>
        <v>0</v>
      </c>
      <c r="P336" s="17">
        <f t="shared" si="42"/>
        <v>0</v>
      </c>
      <c r="Q336" s="17">
        <f t="shared" si="42"/>
        <v>0</v>
      </c>
      <c r="R336" s="19">
        <f t="shared" si="42"/>
        <v>0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2.5430000000000001E-3</v>
      </c>
      <c r="G337" s="23">
        <v>2.8340000000000001E-3</v>
      </c>
      <c r="H337" s="23">
        <v>2.9831999999999997E-2</v>
      </c>
      <c r="I337" s="23">
        <v>0.84909100000000026</v>
      </c>
      <c r="J337" s="23">
        <v>1.0599999999999993E-4</v>
      </c>
      <c r="K337" s="23">
        <v>5.736900000000001E-2</v>
      </c>
      <c r="L337" s="23">
        <v>1.4992940000000001</v>
      </c>
      <c r="M337" s="23"/>
      <c r="N337" s="24">
        <v>0.49721499999999991</v>
      </c>
      <c r="O337" s="22"/>
      <c r="P337" s="23"/>
      <c r="Q337" s="23"/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107.40599999999996</v>
      </c>
      <c r="H338" s="23"/>
      <c r="I338" s="23">
        <v>107.40599999999996</v>
      </c>
      <c r="J338" s="23"/>
      <c r="K338" s="23">
        <v>53.703001999999991</v>
      </c>
      <c r="L338" s="23"/>
      <c r="M338" s="23"/>
      <c r="N338" s="24">
        <v>53.703001999999991</v>
      </c>
      <c r="O338" s="22"/>
      <c r="P338" s="23"/>
      <c r="Q338" s="23"/>
      <c r="R338" s="24"/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2.5430000000000001E-3</v>
      </c>
      <c r="G341" s="27">
        <f t="shared" si="43"/>
        <v>107.40883399999996</v>
      </c>
      <c r="H341" s="27">
        <f t="shared" si="43"/>
        <v>2.9831999999999997E-2</v>
      </c>
      <c r="I341" s="27">
        <f t="shared" si="43"/>
        <v>108.25509099999996</v>
      </c>
      <c r="J341" s="27">
        <f t="shared" si="43"/>
        <v>218.06411700000004</v>
      </c>
      <c r="K341" s="27">
        <f t="shared" si="43"/>
        <v>53.760370999999992</v>
      </c>
      <c r="L341" s="27">
        <f t="shared" si="43"/>
        <v>1.4992940000000001</v>
      </c>
      <c r="M341" s="27">
        <f t="shared" si="43"/>
        <v>0</v>
      </c>
      <c r="N341" s="28">
        <f t="shared" si="43"/>
        <v>54.200216999999988</v>
      </c>
      <c r="O341" s="26">
        <f t="shared" si="43"/>
        <v>0</v>
      </c>
      <c r="P341" s="27">
        <f t="shared" si="43"/>
        <v>0</v>
      </c>
      <c r="Q341" s="27">
        <f t="shared" si="43"/>
        <v>0</v>
      </c>
      <c r="R341" s="28">
        <f t="shared" si="43"/>
        <v>0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2.5464079999999996</v>
      </c>
      <c r="G346" s="17">
        <f t="shared" si="45"/>
        <v>98.169749000000024</v>
      </c>
      <c r="H346" s="17">
        <f t="shared" si="45"/>
        <v>472.99339600000002</v>
      </c>
      <c r="I346" s="17">
        <f t="shared" si="45"/>
        <v>16512.198976</v>
      </c>
      <c r="J346" s="17">
        <f t="shared" si="45"/>
        <v>78.786837000000006</v>
      </c>
      <c r="K346" s="17">
        <f t="shared" si="45"/>
        <v>693.26618800000006</v>
      </c>
      <c r="L346" s="17">
        <f t="shared" si="45"/>
        <v>1846670.3401630004</v>
      </c>
      <c r="M346" s="17">
        <f t="shared" si="45"/>
        <v>97.849416999999988</v>
      </c>
      <c r="N346" s="19">
        <f t="shared" si="45"/>
        <v>9822.412601</v>
      </c>
      <c r="O346" s="16">
        <f t="shared" si="45"/>
        <v>0</v>
      </c>
      <c r="P346" s="17">
        <f t="shared" si="45"/>
        <v>0</v>
      </c>
      <c r="Q346" s="17">
        <f>SUM(Q347:Q349)</f>
        <v>0</v>
      </c>
      <c r="R346" s="19">
        <f t="shared" si="45"/>
        <v>0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0.90184099999999989</v>
      </c>
      <c r="G347" s="23">
        <v>42.670328000000019</v>
      </c>
      <c r="H347" s="23">
        <v>200.72272600000005</v>
      </c>
      <c r="I347" s="23">
        <v>7196.1697909999984</v>
      </c>
      <c r="J347" s="23">
        <v>27.878579000000006</v>
      </c>
      <c r="K347" s="23">
        <v>300.79748699999999</v>
      </c>
      <c r="L347" s="23">
        <v>654823.08805700031</v>
      </c>
      <c r="M347" s="23">
        <v>42.52170499999999</v>
      </c>
      <c r="N347" s="24">
        <v>4258.818236000001</v>
      </c>
      <c r="O347" s="22"/>
      <c r="P347" s="23"/>
      <c r="Q347" s="23"/>
      <c r="R347" s="24"/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0.37833399999999995</v>
      </c>
      <c r="G348" s="23">
        <v>18.606071</v>
      </c>
      <c r="H348" s="23">
        <v>86.837586000000002</v>
      </c>
      <c r="I348" s="23">
        <v>3138.855415</v>
      </c>
      <c r="J348" s="23">
        <v>11.570134999999999</v>
      </c>
      <c r="K348" s="23">
        <v>131.14455699999999</v>
      </c>
      <c r="L348" s="23">
        <v>278797.11186800001</v>
      </c>
      <c r="M348" s="23">
        <v>18.538025000000001</v>
      </c>
      <c r="N348" s="24">
        <v>1855.8126489999997</v>
      </c>
      <c r="O348" s="22"/>
      <c r="P348" s="23"/>
      <c r="Q348" s="23"/>
      <c r="R348" s="24"/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1.2662329999999999</v>
      </c>
      <c r="G349" s="23">
        <v>36.893350000000005</v>
      </c>
      <c r="H349" s="23">
        <v>185.43308399999995</v>
      </c>
      <c r="I349" s="23">
        <v>6177.1737700000003</v>
      </c>
      <c r="J349" s="23">
        <v>39.338123000000003</v>
      </c>
      <c r="K349" s="23">
        <v>261.32414400000005</v>
      </c>
      <c r="L349" s="23">
        <v>913050.14023800008</v>
      </c>
      <c r="M349" s="23">
        <v>36.789686999999994</v>
      </c>
      <c r="N349" s="24">
        <v>3707.7817160000004</v>
      </c>
      <c r="O349" s="22"/>
      <c r="P349" s="23"/>
      <c r="Q349" s="23"/>
      <c r="R349" s="24"/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0.230377</v>
      </c>
      <c r="G351" s="17">
        <f t="shared" si="46"/>
        <v>11.45284</v>
      </c>
      <c r="H351" s="17">
        <f t="shared" si="46"/>
        <v>60.765709999999999</v>
      </c>
      <c r="I351" s="17">
        <f t="shared" si="46"/>
        <v>1940.3592150000004</v>
      </c>
      <c r="J351" s="17">
        <f t="shared" si="46"/>
        <v>9.7788550000000001</v>
      </c>
      <c r="K351" s="17">
        <f t="shared" si="46"/>
        <v>80.205601999999999</v>
      </c>
      <c r="L351" s="17">
        <f t="shared" si="46"/>
        <v>80636.319921000002</v>
      </c>
      <c r="M351" s="17">
        <f t="shared" si="46"/>
        <v>11.467738000000001</v>
      </c>
      <c r="N351" s="19">
        <f t="shared" si="46"/>
        <v>1152.0545999999999</v>
      </c>
      <c r="O351" s="16">
        <f t="shared" si="46"/>
        <v>0</v>
      </c>
      <c r="P351" s="17">
        <f t="shared" si="46"/>
        <v>0</v>
      </c>
      <c r="Q351" s="17">
        <f>SUM(Q352:Q354)</f>
        <v>0</v>
      </c>
      <c r="R351" s="19">
        <f t="shared" si="46"/>
        <v>0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9.4071000000000016E-2</v>
      </c>
      <c r="G352" s="23">
        <v>5.0866320000000007</v>
      </c>
      <c r="H352" s="23">
        <v>26.999283000000002</v>
      </c>
      <c r="I352" s="23">
        <v>862.77576100000022</v>
      </c>
      <c r="J352" s="23">
        <v>4.1636429999999995</v>
      </c>
      <c r="K352" s="23">
        <v>35.586300999999999</v>
      </c>
      <c r="L352" s="23">
        <v>27360.841512000006</v>
      </c>
      <c r="M352" s="23">
        <v>5.0944679999999982</v>
      </c>
      <c r="N352" s="24">
        <v>511.52105900000004</v>
      </c>
      <c r="O352" s="22"/>
      <c r="P352" s="23"/>
      <c r="Q352" s="23"/>
      <c r="R352" s="24"/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3.2491000000000006E-2</v>
      </c>
      <c r="G353" s="23">
        <v>2.2866619999999998</v>
      </c>
      <c r="H353" s="23">
        <v>11.357988999999995</v>
      </c>
      <c r="I353" s="23">
        <v>388.16713500000003</v>
      </c>
      <c r="J353" s="23">
        <v>1.364689</v>
      </c>
      <c r="K353" s="23">
        <v>16.009942999999993</v>
      </c>
      <c r="L353" s="23">
        <v>11846.159443000006</v>
      </c>
      <c r="M353" s="23">
        <v>2.2855130000000008</v>
      </c>
      <c r="N353" s="24">
        <v>228.71441399999995</v>
      </c>
      <c r="O353" s="22"/>
      <c r="P353" s="23"/>
      <c r="Q353" s="23"/>
      <c r="R353" s="24"/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0.103815</v>
      </c>
      <c r="G354" s="23">
        <v>4.0795459999999997</v>
      </c>
      <c r="H354" s="23">
        <v>22.408438000000007</v>
      </c>
      <c r="I354" s="23">
        <v>689.41631900000016</v>
      </c>
      <c r="J354" s="23">
        <v>4.2505229999999994</v>
      </c>
      <c r="K354" s="23">
        <v>28.609358</v>
      </c>
      <c r="L354" s="23">
        <v>41429.318965999992</v>
      </c>
      <c r="M354" s="23">
        <v>4.0877570000000008</v>
      </c>
      <c r="N354" s="24">
        <v>411.81912700000009</v>
      </c>
      <c r="O354" s="22"/>
      <c r="P354" s="23"/>
      <c r="Q354" s="23"/>
      <c r="R354" s="24"/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0.49508400000000002</v>
      </c>
      <c r="G356" s="17">
        <f t="shared" si="47"/>
        <v>21.650413000000007</v>
      </c>
      <c r="H356" s="17">
        <f t="shared" si="47"/>
        <v>132.18240800000001</v>
      </c>
      <c r="I356" s="17">
        <f t="shared" si="47"/>
        <v>3679.8316439999999</v>
      </c>
      <c r="J356" s="17">
        <f t="shared" si="47"/>
        <v>26.233132000000001</v>
      </c>
      <c r="K356" s="17">
        <f t="shared" si="47"/>
        <v>150.67065700000001</v>
      </c>
      <c r="L356" s="17">
        <f t="shared" si="47"/>
        <v>3182.9280290000002</v>
      </c>
      <c r="M356" s="17">
        <f t="shared" si="47"/>
        <v>21.803946000000003</v>
      </c>
      <c r="N356" s="19">
        <f t="shared" si="47"/>
        <v>2202.1566670000002</v>
      </c>
      <c r="O356" s="16">
        <f t="shared" si="47"/>
        <v>0</v>
      </c>
      <c r="P356" s="17">
        <f t="shared" si="47"/>
        <v>0</v>
      </c>
      <c r="Q356" s="17">
        <f>SUM(Q357:Q359)</f>
        <v>0</v>
      </c>
      <c r="R356" s="19">
        <f t="shared" si="47"/>
        <v>0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0.30149200000000004</v>
      </c>
      <c r="G357" s="23">
        <v>10.922335000000006</v>
      </c>
      <c r="H357" s="23">
        <v>70.980768999999995</v>
      </c>
      <c r="I357" s="23">
        <v>1854.9691660000001</v>
      </c>
      <c r="J357" s="23">
        <v>15.979010000000001</v>
      </c>
      <c r="K357" s="23">
        <v>75.933232000000004</v>
      </c>
      <c r="L357" s="23">
        <v>1811.923119</v>
      </c>
      <c r="M357" s="23">
        <v>11.025837000000006</v>
      </c>
      <c r="N357" s="24">
        <v>1117.7264869999999</v>
      </c>
      <c r="O357" s="22"/>
      <c r="P357" s="23"/>
      <c r="Q357" s="23"/>
      <c r="R357" s="24"/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9.3708000000000014E-2</v>
      </c>
      <c r="G358" s="23">
        <v>3.1574719999999998</v>
      </c>
      <c r="H358" s="23">
        <v>21.062412000000005</v>
      </c>
      <c r="I358" s="23">
        <v>536.05658699999981</v>
      </c>
      <c r="J358" s="23">
        <v>4.9664540000000006</v>
      </c>
      <c r="K358" s="23">
        <v>21.941279999999999</v>
      </c>
      <c r="L358" s="23">
        <v>563.16395499999976</v>
      </c>
      <c r="M358" s="23">
        <v>3.190682999999999</v>
      </c>
      <c r="N358" s="24">
        <v>323.97263400000008</v>
      </c>
      <c r="O358" s="22"/>
      <c r="P358" s="23"/>
      <c r="Q358" s="23"/>
      <c r="R358" s="24"/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9.9883999999999973E-2</v>
      </c>
      <c r="G359" s="23">
        <v>7.5706060000000024</v>
      </c>
      <c r="H359" s="23">
        <v>40.139226999999998</v>
      </c>
      <c r="I359" s="23">
        <v>1288.8058909999997</v>
      </c>
      <c r="J359" s="23">
        <v>5.2876680000000009</v>
      </c>
      <c r="K359" s="23">
        <v>52.796145000000003</v>
      </c>
      <c r="L359" s="23">
        <v>807.84095500000012</v>
      </c>
      <c r="M359" s="23">
        <v>7.5874259999999989</v>
      </c>
      <c r="N359" s="24">
        <v>760.45754600000009</v>
      </c>
      <c r="O359" s="22"/>
      <c r="P359" s="23"/>
      <c r="Q359" s="23"/>
      <c r="R359" s="24"/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1.7453E-2</v>
      </c>
      <c r="G361" s="17">
        <v>10.424387000000001</v>
      </c>
      <c r="H361" s="17">
        <v>44.209702999999998</v>
      </c>
      <c r="I361" s="17">
        <v>1776.8234419999999</v>
      </c>
      <c r="J361" s="17">
        <v>0.50616499999999987</v>
      </c>
      <c r="K361" s="17">
        <v>72.954568999999992</v>
      </c>
      <c r="L361" s="17">
        <v>13761.863237999998</v>
      </c>
      <c r="M361" s="17">
        <v>10.378718000000003</v>
      </c>
      <c r="N361" s="19">
        <v>1029.9508449999998</v>
      </c>
      <c r="O361" s="16"/>
      <c r="P361" s="17"/>
      <c r="Q361" s="17"/>
      <c r="R361" s="19"/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9.8611000000000004E-2</v>
      </c>
      <c r="G363" s="17">
        <f t="shared" si="48"/>
        <v>1.803852</v>
      </c>
      <c r="H363" s="17">
        <f t="shared" si="48"/>
        <v>9.3891340000000021</v>
      </c>
      <c r="I363" s="17">
        <f t="shared" si="48"/>
        <v>298.02496900000006</v>
      </c>
      <c r="J363" s="17">
        <f t="shared" si="48"/>
        <v>2.8596499999999994</v>
      </c>
      <c r="K363" s="17">
        <f t="shared" si="48"/>
        <v>12.911340000000003</v>
      </c>
      <c r="L363" s="17">
        <f t="shared" si="48"/>
        <v>77749.342382000017</v>
      </c>
      <c r="M363" s="17">
        <f t="shared" si="48"/>
        <v>1.796222</v>
      </c>
      <c r="N363" s="19">
        <f t="shared" si="48"/>
        <v>182.44711600000005</v>
      </c>
      <c r="O363" s="16">
        <f t="shared" si="48"/>
        <v>0</v>
      </c>
      <c r="P363" s="17">
        <f t="shared" si="48"/>
        <v>0</v>
      </c>
      <c r="Q363" s="17">
        <f>SUM(Q364:Q366)</f>
        <v>0</v>
      </c>
      <c r="R363" s="19">
        <f t="shared" si="48"/>
        <v>0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2.2317000000000007E-2</v>
      </c>
      <c r="G364" s="23">
        <v>0.35272899999999996</v>
      </c>
      <c r="H364" s="23">
        <v>1.8911580000000001</v>
      </c>
      <c r="I364" s="23">
        <v>57.977779999999996</v>
      </c>
      <c r="J364" s="23">
        <v>0.64711599999999991</v>
      </c>
      <c r="K364" s="23">
        <v>2.5338500000000006</v>
      </c>
      <c r="L364" s="23">
        <v>17594.013588000005</v>
      </c>
      <c r="M364" s="23">
        <v>0.35124999999999995</v>
      </c>
      <c r="N364" s="24">
        <v>35.810489000000004</v>
      </c>
      <c r="O364" s="22"/>
      <c r="P364" s="23"/>
      <c r="Q364" s="23"/>
      <c r="R364" s="24"/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7.0310000000000008E-3</v>
      </c>
      <c r="G365" s="23">
        <v>0.149835</v>
      </c>
      <c r="H365" s="23">
        <v>0.75883</v>
      </c>
      <c r="I365" s="23">
        <v>24.870310000000003</v>
      </c>
      <c r="J365" s="23">
        <v>0.20392399999999999</v>
      </c>
      <c r="K365" s="23">
        <v>1.0690190000000002</v>
      </c>
      <c r="L365" s="23">
        <v>5544.4089640000011</v>
      </c>
      <c r="M365" s="23">
        <v>0.14919800000000003</v>
      </c>
      <c r="N365" s="24">
        <v>15.104001</v>
      </c>
      <c r="O365" s="22"/>
      <c r="P365" s="23"/>
      <c r="Q365" s="23"/>
      <c r="R365" s="24"/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6.9262999999999991E-2</v>
      </c>
      <c r="G366" s="23">
        <v>1.301288</v>
      </c>
      <c r="H366" s="23">
        <v>6.7391460000000016</v>
      </c>
      <c r="I366" s="23">
        <v>215.17687900000007</v>
      </c>
      <c r="J366" s="23">
        <v>2.0086099999999996</v>
      </c>
      <c r="K366" s="23">
        <v>9.3084710000000008</v>
      </c>
      <c r="L366" s="23">
        <v>54610.919830000006</v>
      </c>
      <c r="M366" s="23">
        <v>1.295774</v>
      </c>
      <c r="N366" s="24">
        <v>131.53262600000005</v>
      </c>
      <c r="O366" s="22"/>
      <c r="P366" s="23"/>
      <c r="Q366" s="23"/>
      <c r="R366" s="24"/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46.826106999999993</v>
      </c>
      <c r="G370" s="17">
        <v>19.619922000000003</v>
      </c>
      <c r="H370" s="17">
        <v>1477.0530140000003</v>
      </c>
      <c r="I370" s="17">
        <v>32249.607250000005</v>
      </c>
      <c r="J370" s="17"/>
      <c r="K370" s="17">
        <v>240.48155899999998</v>
      </c>
      <c r="L370" s="17">
        <v>4015.4968039999999</v>
      </c>
      <c r="M370" s="17">
        <v>36.269953999999998</v>
      </c>
      <c r="N370" s="19">
        <v>14260.176667000002</v>
      </c>
      <c r="O370" s="16"/>
      <c r="P370" s="17"/>
      <c r="Q370" s="17"/>
      <c r="R370" s="19"/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/>
      <c r="P372" s="17"/>
      <c r="Q372" s="17"/>
      <c r="R372" s="19"/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50.21403999999999</v>
      </c>
      <c r="G374" s="27">
        <f t="shared" si="49"/>
        <v>163.12116300000002</v>
      </c>
      <c r="H374" s="27">
        <f t="shared" si="49"/>
        <v>2196.5933650000002</v>
      </c>
      <c r="I374" s="27">
        <f t="shared" si="49"/>
        <v>56456.845496000009</v>
      </c>
      <c r="J374" s="27">
        <f t="shared" si="49"/>
        <v>118.16463900000001</v>
      </c>
      <c r="K374" s="27">
        <f t="shared" si="49"/>
        <v>1250.4899150000001</v>
      </c>
      <c r="L374" s="27">
        <f t="shared" si="49"/>
        <v>2026016.2905370004</v>
      </c>
      <c r="M374" s="27">
        <f t="shared" si="49"/>
        <v>179.56599499999999</v>
      </c>
      <c r="N374" s="28">
        <f t="shared" si="49"/>
        <v>28649.198496000001</v>
      </c>
      <c r="O374" s="26">
        <f t="shared" si="49"/>
        <v>0</v>
      </c>
      <c r="P374" s="27">
        <f t="shared" si="49"/>
        <v>0</v>
      </c>
      <c r="Q374" s="27">
        <f t="shared" si="49"/>
        <v>0</v>
      </c>
      <c r="R374" s="28">
        <f t="shared" si="49"/>
        <v>0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1.6299150000000004</v>
      </c>
      <c r="G379" s="17">
        <v>0.45702799999999999</v>
      </c>
      <c r="H379" s="17">
        <v>3.3787020000000001</v>
      </c>
      <c r="I379" s="17">
        <v>55.165398999999994</v>
      </c>
      <c r="J379" s="17">
        <v>1.358552</v>
      </c>
      <c r="K379" s="17">
        <v>40.587937000000011</v>
      </c>
      <c r="L379" s="17">
        <v>637.02794700000004</v>
      </c>
      <c r="M379" s="17">
        <v>4.0812479999999995</v>
      </c>
      <c r="N379" s="19">
        <v>58.893557999999999</v>
      </c>
      <c r="O379" s="16"/>
      <c r="P379" s="17"/>
      <c r="Q379" s="17"/>
      <c r="R379" s="19"/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1.296656</v>
      </c>
      <c r="H381" s="17">
        <f t="shared" si="51"/>
        <v>6.4832729999999978</v>
      </c>
      <c r="I381" s="17">
        <f t="shared" si="51"/>
        <v>220.43104999999997</v>
      </c>
      <c r="J381" s="17">
        <f t="shared" si="51"/>
        <v>0</v>
      </c>
      <c r="K381" s="17">
        <f t="shared" si="51"/>
        <v>9.0765679999999982</v>
      </c>
      <c r="L381" s="17">
        <f t="shared" si="51"/>
        <v>0</v>
      </c>
      <c r="M381" s="17">
        <f t="shared" si="51"/>
        <v>1.296656</v>
      </c>
      <c r="N381" s="19">
        <f t="shared" si="51"/>
        <v>129.665325</v>
      </c>
      <c r="O381" s="16">
        <f t="shared" si="51"/>
        <v>0</v>
      </c>
      <c r="P381" s="17">
        <f t="shared" si="51"/>
        <v>0</v>
      </c>
      <c r="Q381" s="17">
        <f>SUM(Q382:Q384)</f>
        <v>0</v>
      </c>
      <c r="R381" s="19">
        <f t="shared" si="51"/>
        <v>0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7.588499999999998E-2</v>
      </c>
      <c r="H382" s="23">
        <v>0.37943700000000002</v>
      </c>
      <c r="I382" s="23">
        <v>12.900703999999998</v>
      </c>
      <c r="J382" s="23"/>
      <c r="K382" s="23">
        <v>0.53120199999999995</v>
      </c>
      <c r="L382" s="23"/>
      <c r="M382" s="23">
        <v>7.588499999999998E-2</v>
      </c>
      <c r="N382" s="24">
        <v>7.5886509999999987</v>
      </c>
      <c r="O382" s="22"/>
      <c r="P382" s="23"/>
      <c r="Q382" s="23"/>
      <c r="R382" s="24"/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1.2207710000000001</v>
      </c>
      <c r="H384" s="23">
        <v>6.1038359999999976</v>
      </c>
      <c r="I384" s="23">
        <v>207.53034599999998</v>
      </c>
      <c r="J384" s="23"/>
      <c r="K384" s="23">
        <v>8.5453659999999978</v>
      </c>
      <c r="L384" s="23"/>
      <c r="M384" s="23">
        <v>1.2207710000000001</v>
      </c>
      <c r="N384" s="24">
        <v>122.07667400000001</v>
      </c>
      <c r="O384" s="22"/>
      <c r="P384" s="23"/>
      <c r="Q384" s="23"/>
      <c r="R384" s="24"/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2281.6433920000004</v>
      </c>
      <c r="G392" s="17">
        <f t="shared" si="53"/>
        <v>96.410854000000015</v>
      </c>
      <c r="H392" s="17">
        <f t="shared" si="53"/>
        <v>2441.2542539999999</v>
      </c>
      <c r="I392" s="17">
        <f t="shared" si="53"/>
        <v>6872.5547989999995</v>
      </c>
      <c r="J392" s="17">
        <f t="shared" si="53"/>
        <v>162.83255</v>
      </c>
      <c r="K392" s="17">
        <f t="shared" si="53"/>
        <v>104441.08498699999</v>
      </c>
      <c r="L392" s="17">
        <f t="shared" si="53"/>
        <v>1000.5410449999999</v>
      </c>
      <c r="M392" s="17">
        <f t="shared" si="53"/>
        <v>995.70850399999995</v>
      </c>
      <c r="N392" s="19">
        <f t="shared" si="53"/>
        <v>7777.3019829999994</v>
      </c>
      <c r="O392" s="16">
        <f t="shared" si="53"/>
        <v>0</v>
      </c>
      <c r="P392" s="17">
        <f t="shared" si="53"/>
        <v>0</v>
      </c>
      <c r="Q392" s="17">
        <f>SUM(Q393:Q395)</f>
        <v>0</v>
      </c>
      <c r="R392" s="19">
        <f t="shared" si="53"/>
        <v>0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325.14316099999996</v>
      </c>
      <c r="G393" s="23">
        <v>21.285793000000005</v>
      </c>
      <c r="H393" s="23">
        <v>354.42896200000001</v>
      </c>
      <c r="I393" s="23">
        <v>1669.1496669999997</v>
      </c>
      <c r="J393" s="23">
        <v>47.857376000000002</v>
      </c>
      <c r="K393" s="23">
        <v>14128.579160000001</v>
      </c>
      <c r="L393" s="23">
        <v>244.71528599999999</v>
      </c>
      <c r="M393" s="23">
        <v>216.85791499999999</v>
      </c>
      <c r="N393" s="24">
        <v>2074.294993</v>
      </c>
      <c r="O393" s="22"/>
      <c r="P393" s="23"/>
      <c r="Q393" s="23"/>
      <c r="R393" s="24"/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33.170439999999999</v>
      </c>
      <c r="G394" s="23">
        <v>8.2926120000000001</v>
      </c>
      <c r="H394" s="23">
        <v>41.463052000000012</v>
      </c>
      <c r="I394" s="23">
        <v>729.74965099999997</v>
      </c>
      <c r="J394" s="23">
        <v>24.877830999999993</v>
      </c>
      <c r="K394" s="23">
        <v>829.26096399999994</v>
      </c>
      <c r="L394" s="23">
        <v>107.80392499999999</v>
      </c>
      <c r="M394" s="23">
        <v>82.926099000000022</v>
      </c>
      <c r="N394" s="24">
        <v>995.11315500000001</v>
      </c>
      <c r="O394" s="22"/>
      <c r="P394" s="23"/>
      <c r="Q394" s="23"/>
      <c r="R394" s="24"/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1923.3297910000003</v>
      </c>
      <c r="G395" s="23">
        <v>66.832449000000011</v>
      </c>
      <c r="H395" s="23">
        <v>2045.3622399999999</v>
      </c>
      <c r="I395" s="23">
        <v>4473.6554809999998</v>
      </c>
      <c r="J395" s="23">
        <v>90.097342999999995</v>
      </c>
      <c r="K395" s="23">
        <v>89483.244863</v>
      </c>
      <c r="L395" s="23">
        <v>648.02183400000001</v>
      </c>
      <c r="M395" s="23">
        <v>695.92448999999999</v>
      </c>
      <c r="N395" s="24">
        <v>4707.8938349999999</v>
      </c>
      <c r="O395" s="22"/>
      <c r="P395" s="23"/>
      <c r="Q395" s="23"/>
      <c r="R395" s="24"/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0.22504398714928958</v>
      </c>
      <c r="G397" s="17">
        <f t="shared" si="54"/>
        <v>0.11791602257431327</v>
      </c>
      <c r="H397" s="17">
        <f t="shared" si="54"/>
        <v>27.047880083710716</v>
      </c>
      <c r="I397" s="17">
        <f t="shared" si="54"/>
        <v>16.429717148238474</v>
      </c>
      <c r="J397" s="17">
        <f t="shared" si="54"/>
        <v>5.2064189072431386</v>
      </c>
      <c r="K397" s="17">
        <f t="shared" si="54"/>
        <v>0.24812533398475034</v>
      </c>
      <c r="L397" s="17">
        <f t="shared" si="54"/>
        <v>8771.5765428304421</v>
      </c>
      <c r="M397" s="17">
        <f t="shared" si="54"/>
        <v>0.2238899198075166</v>
      </c>
      <c r="N397" s="19">
        <f t="shared" si="54"/>
        <v>42.770401116066417</v>
      </c>
      <c r="O397" s="16">
        <f t="shared" si="54"/>
        <v>0</v>
      </c>
      <c r="P397" s="17">
        <f t="shared" si="54"/>
        <v>0</v>
      </c>
      <c r="Q397" s="17">
        <f>SUM(Q398:Q401)</f>
        <v>0</v>
      </c>
      <c r="R397" s="19">
        <f t="shared" si="54"/>
        <v>0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1.3338200397005374E-2</v>
      </c>
      <c r="G398" s="23">
        <v>7.0002424065096118E-3</v>
      </c>
      <c r="H398" s="23">
        <v>1.5951557755445733</v>
      </c>
      <c r="I398" s="23">
        <v>0.96912677529738012</v>
      </c>
      <c r="J398" s="23">
        <v>0.30905108354275357</v>
      </c>
      <c r="K398" s="23">
        <v>1.5232541568318455E-2</v>
      </c>
      <c r="L398" s="23">
        <v>719.88880724663386</v>
      </c>
      <c r="M398" s="23">
        <v>1.3243483338439719E-2</v>
      </c>
      <c r="N398" s="24">
        <v>2.5285530020987093</v>
      </c>
      <c r="O398" s="22"/>
      <c r="P398" s="23"/>
      <c r="Q398" s="23"/>
      <c r="R398" s="24"/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1.5238070867764944E-2</v>
      </c>
      <c r="G399" s="23">
        <v>7.9566063133922355E-3</v>
      </c>
      <c r="H399" s="23">
        <v>1.8506844799063955</v>
      </c>
      <c r="I399" s="23">
        <v>1.12372780178683</v>
      </c>
      <c r="J399" s="23">
        <v>0.35139743286884473</v>
      </c>
      <c r="K399" s="23">
        <v>1.5528260457449141E-2</v>
      </c>
      <c r="L399" s="23">
        <v>110.31762770728488</v>
      </c>
      <c r="M399" s="23">
        <v>1.5223561388280736E-2</v>
      </c>
      <c r="N399" s="24">
        <v>2.9115701581851878</v>
      </c>
      <c r="O399" s="22"/>
      <c r="P399" s="23"/>
      <c r="Q399" s="23"/>
      <c r="R399" s="24"/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4.6233678773208081E-2</v>
      </c>
      <c r="G400" s="23">
        <v>2.4496546916311451E-2</v>
      </c>
      <c r="H400" s="23">
        <v>5.368044236213902</v>
      </c>
      <c r="I400" s="23">
        <v>3.2649858076569043</v>
      </c>
      <c r="J400" s="23">
        <v>1.0807819642975336</v>
      </c>
      <c r="K400" s="23">
        <v>6.3466546366541088E-2</v>
      </c>
      <c r="L400" s="23">
        <v>6548.6206317124488</v>
      </c>
      <c r="M400" s="23">
        <v>4.5372035393541427E-2</v>
      </c>
      <c r="N400" s="24">
        <v>8.6345377061819839</v>
      </c>
      <c r="O400" s="22"/>
      <c r="P400" s="23"/>
      <c r="Q400" s="23"/>
      <c r="R400" s="24"/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0.1502340371113112</v>
      </c>
      <c r="G401" s="23">
        <v>7.846262693809998E-2</v>
      </c>
      <c r="H401" s="23">
        <v>18.233995592045844</v>
      </c>
      <c r="I401" s="23">
        <v>11.071876763497359</v>
      </c>
      <c r="J401" s="23">
        <v>3.4651884265340067</v>
      </c>
      <c r="K401" s="23">
        <v>0.15389798559244167</v>
      </c>
      <c r="L401" s="23">
        <v>1392.7494761640753</v>
      </c>
      <c r="M401" s="23">
        <v>0.15005083968725472</v>
      </c>
      <c r="N401" s="24">
        <v>28.695740249600536</v>
      </c>
      <c r="O401" s="22"/>
      <c r="P401" s="23"/>
      <c r="Q401" s="23"/>
      <c r="R401" s="24"/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15.070581000000002</v>
      </c>
      <c r="H403" s="17">
        <v>75.352900000000034</v>
      </c>
      <c r="I403" s="17">
        <v>2561.9985980000001</v>
      </c>
      <c r="J403" s="17"/>
      <c r="K403" s="17">
        <v>105.49405800000001</v>
      </c>
      <c r="L403" s="17"/>
      <c r="M403" s="17">
        <v>15.070581000000002</v>
      </c>
      <c r="N403" s="19">
        <v>1507.0580009999996</v>
      </c>
      <c r="O403" s="16"/>
      <c r="P403" s="17"/>
      <c r="Q403" s="17"/>
      <c r="R403" s="19"/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0.20292099999999999</v>
      </c>
      <c r="H405" s="17">
        <v>1.0145970000000002</v>
      </c>
      <c r="I405" s="17">
        <v>34.496402000000003</v>
      </c>
      <c r="J405" s="17"/>
      <c r="K405" s="17">
        <v>1.4204400000000001</v>
      </c>
      <c r="L405" s="17"/>
      <c r="M405" s="17">
        <v>0.20292099999999999</v>
      </c>
      <c r="N405" s="19">
        <v>20.291992000000004</v>
      </c>
      <c r="O405" s="16"/>
      <c r="P405" s="17"/>
      <c r="Q405" s="17"/>
      <c r="R405" s="19"/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12.187654</v>
      </c>
      <c r="H407" s="17">
        <v>60.938304999999993</v>
      </c>
      <c r="I407" s="17">
        <v>2071.9022009999999</v>
      </c>
      <c r="J407" s="17"/>
      <c r="K407" s="17">
        <v>85.313611999999978</v>
      </c>
      <c r="L407" s="17"/>
      <c r="M407" s="17">
        <v>12.187654</v>
      </c>
      <c r="N407" s="19">
        <v>1218.7660070000004</v>
      </c>
      <c r="O407" s="16"/>
      <c r="P407" s="17"/>
      <c r="Q407" s="17"/>
      <c r="R407" s="19"/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2283.4983509871495</v>
      </c>
      <c r="G413" s="27">
        <f t="shared" si="55"/>
        <v>125.74361002257433</v>
      </c>
      <c r="H413" s="27">
        <f t="shared" si="55"/>
        <v>2615.4699110837105</v>
      </c>
      <c r="I413" s="27">
        <f t="shared" si="55"/>
        <v>11832.978166148236</v>
      </c>
      <c r="J413" s="27">
        <f t="shared" si="55"/>
        <v>169.39752090724315</v>
      </c>
      <c r="K413" s="27">
        <f t="shared" si="55"/>
        <v>104683.22572733399</v>
      </c>
      <c r="L413" s="27">
        <f t="shared" si="55"/>
        <v>10409.145534830443</v>
      </c>
      <c r="M413" s="27">
        <f t="shared" si="55"/>
        <v>1028.7714539198075</v>
      </c>
      <c r="N413" s="28">
        <f t="shared" si="55"/>
        <v>10754.747267116065</v>
      </c>
      <c r="O413" s="26">
        <f t="shared" si="55"/>
        <v>0</v>
      </c>
      <c r="P413" s="27">
        <f t="shared" si="55"/>
        <v>0</v>
      </c>
      <c r="Q413" s="27">
        <f t="shared" si="55"/>
        <v>0</v>
      </c>
      <c r="R413" s="28">
        <f t="shared" si="55"/>
        <v>0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116.48352880000002</v>
      </c>
      <c r="G418" s="17">
        <f t="shared" ref="G418:R418" si="57">SUM(G419:G427)</f>
        <v>340.61062239999995</v>
      </c>
      <c r="H418" s="17">
        <f t="shared" si="57"/>
        <v>310.4626126</v>
      </c>
      <c r="I418" s="17">
        <f t="shared" si="57"/>
        <v>893.43756729999996</v>
      </c>
      <c r="J418" s="17">
        <f t="shared" si="57"/>
        <v>1570.3741040000002</v>
      </c>
      <c r="K418" s="17">
        <f t="shared" si="57"/>
        <v>178.26110639999999</v>
      </c>
      <c r="L418" s="17">
        <f t="shared" si="57"/>
        <v>1053.3141109999999</v>
      </c>
      <c r="M418" s="17">
        <f t="shared" si="57"/>
        <v>9.2789683000000007</v>
      </c>
      <c r="N418" s="19">
        <f t="shared" si="57"/>
        <v>1355.3327594999998</v>
      </c>
      <c r="O418" s="16">
        <f t="shared" si="57"/>
        <v>0</v>
      </c>
      <c r="P418" s="17">
        <f t="shared" si="57"/>
        <v>0</v>
      </c>
      <c r="Q418" s="17">
        <f t="shared" si="57"/>
        <v>0</v>
      </c>
      <c r="R418" s="19">
        <f t="shared" si="57"/>
        <v>0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3.3004708000000007</v>
      </c>
      <c r="G419" s="23">
        <v>2.4487363999999996</v>
      </c>
      <c r="H419" s="23">
        <v>8.7302776000000009</v>
      </c>
      <c r="I419" s="23">
        <v>7.2929763000000003</v>
      </c>
      <c r="J419" s="23">
        <v>1490.5352000000003</v>
      </c>
      <c r="K419" s="23">
        <v>11.498414400000001</v>
      </c>
      <c r="L419" s="23">
        <v>30.875371999999999</v>
      </c>
      <c r="M419" s="23">
        <v>6.2283083000000001</v>
      </c>
      <c r="N419" s="24">
        <v>13.0421835</v>
      </c>
      <c r="O419" s="22"/>
      <c r="P419" s="23"/>
      <c r="Q419" s="23"/>
      <c r="R419" s="24"/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4"/>
      <c r="O420" s="22"/>
      <c r="P420" s="23"/>
      <c r="Q420" s="23"/>
      <c r="R420" s="24"/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/>
      <c r="P421" s="23"/>
      <c r="Q421" s="23"/>
      <c r="R421" s="24"/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95.587359000000006</v>
      </c>
      <c r="G423" s="23">
        <v>325.40377599999999</v>
      </c>
      <c r="H423" s="23">
        <v>284.72830399999998</v>
      </c>
      <c r="I423" s="23">
        <v>813.50944000000004</v>
      </c>
      <c r="J423" s="23">
        <v>46.776792999999998</v>
      </c>
      <c r="K423" s="23">
        <v>162.701888</v>
      </c>
      <c r="L423" s="23">
        <v>1016.8868</v>
      </c>
      <c r="M423" s="23">
        <v>3.0506600000000001</v>
      </c>
      <c r="N423" s="24">
        <v>1342.2905759999999</v>
      </c>
      <c r="O423" s="22"/>
      <c r="P423" s="23"/>
      <c r="Q423" s="23"/>
      <c r="R423" s="24"/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1.3536000000000003E-2</v>
      </c>
      <c r="G425" s="23">
        <v>1.6243190000000001</v>
      </c>
      <c r="H425" s="23">
        <v>0.21657599999999996</v>
      </c>
      <c r="I425" s="23">
        <v>33.298557999999993</v>
      </c>
      <c r="J425" s="23">
        <v>21.928320000000003</v>
      </c>
      <c r="K425" s="23">
        <v>4.060804000000001</v>
      </c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17.582163000000005</v>
      </c>
      <c r="G427" s="23">
        <v>11.133790999999999</v>
      </c>
      <c r="H427" s="23">
        <v>16.787455000000001</v>
      </c>
      <c r="I427" s="23">
        <v>39.336593000000008</v>
      </c>
      <c r="J427" s="23">
        <v>11.133790999999999</v>
      </c>
      <c r="K427" s="23"/>
      <c r="L427" s="23">
        <v>5.5519389999999991</v>
      </c>
      <c r="M427" s="23"/>
      <c r="N427" s="24"/>
      <c r="O427" s="22"/>
      <c r="P427" s="23"/>
      <c r="Q427" s="23"/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0</v>
      </c>
      <c r="P429" s="17">
        <f t="shared" si="58"/>
        <v>0</v>
      </c>
      <c r="Q429" s="17">
        <f>SUM(Q430:Q432)</f>
        <v>0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/>
      <c r="P430" s="35"/>
      <c r="Q430" s="35"/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246.22097599999995</v>
      </c>
      <c r="G434" s="17">
        <v>430.88671199999999</v>
      </c>
      <c r="H434" s="17">
        <v>61.55524599999999</v>
      </c>
      <c r="I434" s="17">
        <v>861.77342299999998</v>
      </c>
      <c r="J434" s="17"/>
      <c r="K434" s="17"/>
      <c r="L434" s="17">
        <v>4124.2013709999992</v>
      </c>
      <c r="M434" s="17">
        <v>184.66572899999997</v>
      </c>
      <c r="N434" s="19">
        <v>111107.216035</v>
      </c>
      <c r="O434" s="16"/>
      <c r="P434" s="17"/>
      <c r="Q434" s="17"/>
      <c r="R434" s="19"/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9.8890000000000006E-2</v>
      </c>
      <c r="G436" s="17">
        <f t="shared" si="59"/>
        <v>3.6547999999999997E-2</v>
      </c>
      <c r="H436" s="17">
        <f t="shared" si="59"/>
        <v>9.8527000000000003E-2</v>
      </c>
      <c r="I436" s="17">
        <f t="shared" si="59"/>
        <v>9.0315999999999994E-2</v>
      </c>
      <c r="J436" s="17">
        <f t="shared" si="59"/>
        <v>10.82634</v>
      </c>
      <c r="K436" s="17">
        <f t="shared" si="59"/>
        <v>0.12592</v>
      </c>
      <c r="L436" s="17">
        <f t="shared" si="59"/>
        <v>0.218198</v>
      </c>
      <c r="M436" s="17">
        <f t="shared" si="59"/>
        <v>0.14372099999999999</v>
      </c>
      <c r="N436" s="19">
        <f t="shared" si="59"/>
        <v>1.163432</v>
      </c>
      <c r="O436" s="16">
        <f t="shared" si="59"/>
        <v>0</v>
      </c>
      <c r="P436" s="17">
        <f t="shared" si="59"/>
        <v>0</v>
      </c>
      <c r="Q436" s="17">
        <f>SUM(Q437:Q438)</f>
        <v>0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9.8890000000000006E-2</v>
      </c>
      <c r="G437" s="23">
        <v>3.6547999999999997E-2</v>
      </c>
      <c r="H437" s="23">
        <v>9.8527000000000003E-2</v>
      </c>
      <c r="I437" s="23">
        <v>9.0315999999999994E-2</v>
      </c>
      <c r="J437" s="23">
        <v>10.82634</v>
      </c>
      <c r="K437" s="23">
        <v>0.12592</v>
      </c>
      <c r="L437" s="23">
        <v>0.218198</v>
      </c>
      <c r="M437" s="23">
        <v>0.14372099999999999</v>
      </c>
      <c r="N437" s="24">
        <v>1.163432</v>
      </c>
      <c r="O437" s="22"/>
      <c r="P437" s="23"/>
      <c r="Q437" s="23"/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0</v>
      </c>
      <c r="P440" s="17">
        <f t="shared" si="60"/>
        <v>0</v>
      </c>
      <c r="Q440" s="17">
        <f>SUM(Q441:Q447)</f>
        <v>0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/>
      <c r="P441" s="23"/>
      <c r="Q441" s="23"/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/>
      <c r="P442" s="23"/>
      <c r="Q442" s="23"/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362.80339479999998</v>
      </c>
      <c r="G449" s="27">
        <f t="shared" si="61"/>
        <v>771.53388239999992</v>
      </c>
      <c r="H449" s="27">
        <f t="shared" si="61"/>
        <v>372.1163856</v>
      </c>
      <c r="I449" s="27">
        <f t="shared" si="61"/>
        <v>1755.3013062999999</v>
      </c>
      <c r="J449" s="27">
        <f t="shared" si="61"/>
        <v>1581.2004440000003</v>
      </c>
      <c r="K449" s="27">
        <f t="shared" si="61"/>
        <v>178.3870264</v>
      </c>
      <c r="L449" s="27">
        <f t="shared" si="61"/>
        <v>5177.7336799999985</v>
      </c>
      <c r="M449" s="27">
        <f t="shared" si="61"/>
        <v>194.08841829999997</v>
      </c>
      <c r="N449" s="28">
        <f t="shared" si="61"/>
        <v>112463.71222650001</v>
      </c>
      <c r="O449" s="26">
        <f t="shared" si="61"/>
        <v>0</v>
      </c>
      <c r="P449" s="27">
        <f t="shared" si="61"/>
        <v>0</v>
      </c>
      <c r="Q449" s="27">
        <f t="shared" si="61"/>
        <v>0</v>
      </c>
      <c r="R449" s="28">
        <f t="shared" si="61"/>
        <v>0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0</v>
      </c>
      <c r="P454" s="17">
        <f t="shared" si="63"/>
        <v>0</v>
      </c>
      <c r="Q454" s="17">
        <f>SUM(Q455:Q460)</f>
        <v>0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/>
      <c r="P455" s="23"/>
      <c r="Q455" s="23"/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/>
      <c r="P456" s="23"/>
      <c r="Q456" s="23"/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/>
      <c r="P457" s="23"/>
      <c r="Q457" s="23"/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/>
      <c r="P458" s="23"/>
      <c r="Q458" s="23"/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/>
      <c r="P459" s="23"/>
      <c r="Q459" s="23"/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/>
      <c r="P460" s="23"/>
      <c r="Q460" s="23"/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75.924268999999967</v>
      </c>
      <c r="G470" s="17">
        <f t="shared" si="65"/>
        <v>5334.3849219999993</v>
      </c>
      <c r="H470" s="17">
        <f t="shared" si="65"/>
        <v>922.27272799999992</v>
      </c>
      <c r="I470" s="17">
        <f t="shared" si="65"/>
        <v>535.60015499999986</v>
      </c>
      <c r="J470" s="17">
        <f t="shared" si="65"/>
        <v>1026.4015290000002</v>
      </c>
      <c r="K470" s="17">
        <f t="shared" si="65"/>
        <v>355.026385</v>
      </c>
      <c r="L470" s="17">
        <f t="shared" si="65"/>
        <v>607.54237899999998</v>
      </c>
      <c r="M470" s="17">
        <f t="shared" si="65"/>
        <v>246.904931</v>
      </c>
      <c r="N470" s="19">
        <f t="shared" si="65"/>
        <v>5409.0648809999993</v>
      </c>
      <c r="O470" s="16">
        <f t="shared" si="65"/>
        <v>0</v>
      </c>
      <c r="P470" s="17">
        <f t="shared" si="65"/>
        <v>0</v>
      </c>
      <c r="Q470" s="17">
        <f>SUM(Q471:Q475)</f>
        <v>0</v>
      </c>
      <c r="R470" s="19">
        <f t="shared" si="65"/>
        <v>0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58.483520999999968</v>
      </c>
      <c r="G471" s="23">
        <v>2936.2817789999995</v>
      </c>
      <c r="H471" s="23">
        <v>704.26334799999984</v>
      </c>
      <c r="I471" s="23">
        <v>336.6666019999999</v>
      </c>
      <c r="J471" s="23">
        <v>644.88511900000015</v>
      </c>
      <c r="K471" s="23">
        <v>213.32029</v>
      </c>
      <c r="L471" s="23">
        <v>307.77948500000002</v>
      </c>
      <c r="M471" s="23">
        <v>192.40258700000001</v>
      </c>
      <c r="N471" s="24">
        <v>3882.9992489999991</v>
      </c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>
        <v>4.2090000000000001E-3</v>
      </c>
      <c r="G472" s="23">
        <v>0.57877000000000001</v>
      </c>
      <c r="H472" s="23">
        <v>5.2618000000000005E-2</v>
      </c>
      <c r="I472" s="23">
        <v>4.8010000000000004E-2</v>
      </c>
      <c r="J472" s="23">
        <v>9.2078000000000021E-2</v>
      </c>
      <c r="K472" s="23">
        <v>3.4200999999999995E-2</v>
      </c>
      <c r="L472" s="23">
        <v>7.2345999999999994E-2</v>
      </c>
      <c r="M472" s="23">
        <v>1.3155000000000003E-2</v>
      </c>
      <c r="N472" s="24">
        <v>0.36830999999999992</v>
      </c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>
        <v>9.4603589999999969</v>
      </c>
      <c r="G473" s="23">
        <v>1300.7990519999996</v>
      </c>
      <c r="H473" s="23">
        <v>118.25446199999999</v>
      </c>
      <c r="I473" s="23">
        <v>107.907195</v>
      </c>
      <c r="J473" s="23">
        <v>206.94530399999994</v>
      </c>
      <c r="K473" s="23">
        <v>76.865399000000011</v>
      </c>
      <c r="L473" s="23">
        <v>162.59988399999995</v>
      </c>
      <c r="M473" s="23">
        <v>29.563611999999992</v>
      </c>
      <c r="N473" s="24">
        <v>827.78121299999964</v>
      </c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>
        <v>0.35218200000000005</v>
      </c>
      <c r="G474" s="23">
        <v>48.425038000000001</v>
      </c>
      <c r="H474" s="23">
        <v>4.4022759999999996</v>
      </c>
      <c r="I474" s="23">
        <v>4.0170769999999996</v>
      </c>
      <c r="J474" s="23">
        <v>7.703983</v>
      </c>
      <c r="K474" s="23">
        <v>2.8614790000000001</v>
      </c>
      <c r="L474" s="23">
        <v>6.0531290000000002</v>
      </c>
      <c r="M474" s="23">
        <v>1.1005690000000001</v>
      </c>
      <c r="N474" s="24">
        <v>30.815934000000006</v>
      </c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7.6239980000000012</v>
      </c>
      <c r="G475" s="23">
        <v>1048.300283</v>
      </c>
      <c r="H475" s="23">
        <v>95.300024000000022</v>
      </c>
      <c r="I475" s="23">
        <v>86.961270999999982</v>
      </c>
      <c r="J475" s="23">
        <v>166.77504499999998</v>
      </c>
      <c r="K475" s="23">
        <v>61.945016000000003</v>
      </c>
      <c r="L475" s="23">
        <v>131.03753499999999</v>
      </c>
      <c r="M475" s="23">
        <v>23.825008</v>
      </c>
      <c r="N475" s="24">
        <v>667.10017500000015</v>
      </c>
      <c r="O475" s="22"/>
      <c r="P475" s="23"/>
      <c r="Q475" s="23"/>
      <c r="R475" s="24"/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0</v>
      </c>
      <c r="P520" s="17">
        <f t="shared" si="70"/>
        <v>0</v>
      </c>
      <c r="Q520" s="17">
        <f>SUM(Q521:Q524)</f>
        <v>0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/>
      <c r="P524" s="23"/>
      <c r="Q524" s="23"/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75.924268999999967</v>
      </c>
      <c r="G526" s="27">
        <f t="shared" si="71"/>
        <v>5334.3849219999993</v>
      </c>
      <c r="H526" s="27">
        <f t="shared" si="71"/>
        <v>922.27272799999992</v>
      </c>
      <c r="I526" s="27">
        <f t="shared" si="71"/>
        <v>535.60015499999986</v>
      </c>
      <c r="J526" s="27">
        <f t="shared" si="71"/>
        <v>1026.4015290000002</v>
      </c>
      <c r="K526" s="27">
        <f t="shared" si="71"/>
        <v>355.026385</v>
      </c>
      <c r="L526" s="27">
        <f t="shared" si="71"/>
        <v>607.54237899999998</v>
      </c>
      <c r="M526" s="27">
        <f t="shared" si="71"/>
        <v>246.904931</v>
      </c>
      <c r="N526" s="28">
        <f t="shared" si="71"/>
        <v>5409.0648809999993</v>
      </c>
      <c r="O526" s="26">
        <f t="shared" si="71"/>
        <v>0</v>
      </c>
      <c r="P526" s="27">
        <f t="shared" si="71"/>
        <v>0</v>
      </c>
      <c r="Q526" s="27">
        <f t="shared" si="71"/>
        <v>0</v>
      </c>
      <c r="R526" s="28">
        <f t="shared" si="71"/>
        <v>0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0</v>
      </c>
      <c r="P557" s="17">
        <f t="shared" si="75"/>
        <v>0</v>
      </c>
      <c r="Q557" s="17">
        <f>SUM(Q558:Q559)</f>
        <v>0</v>
      </c>
      <c r="R557" s="19">
        <f t="shared" si="75"/>
        <v>0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/>
      <c r="P558" s="23"/>
      <c r="Q558" s="23"/>
      <c r="R558" s="24"/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/>
      <c r="P559" s="23"/>
      <c r="Q559" s="23"/>
      <c r="R559" s="24"/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0</v>
      </c>
      <c r="P653" s="27">
        <f t="shared" si="87"/>
        <v>0</v>
      </c>
      <c r="Q653" s="27">
        <f t="shared" si="87"/>
        <v>0</v>
      </c>
      <c r="R653" s="28">
        <f t="shared" si="87"/>
        <v>0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1991&amp;CTOTAL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4.1408329359150482</v>
      </c>
      <c r="H4" s="188">
        <f t="shared" si="1"/>
        <v>0.81368103690565152</v>
      </c>
      <c r="I4" s="188">
        <f t="shared" si="1"/>
        <v>22.648575533069305</v>
      </c>
      <c r="J4" s="188">
        <f t="shared" si="1"/>
        <v>17.436910876565165</v>
      </c>
      <c r="K4" s="188">
        <f t="shared" si="1"/>
        <v>1.7566083528995193</v>
      </c>
      <c r="L4" s="188">
        <f t="shared" si="0"/>
        <v>42.655775258118517</v>
      </c>
      <c r="M4" s="189">
        <f t="shared" si="0"/>
        <v>1.9045944539154002E-3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4.0140791041146491</v>
      </c>
      <c r="H5" s="113">
        <v>0.4743356568434397</v>
      </c>
      <c r="I5" s="113">
        <v>21.515079989847894</v>
      </c>
      <c r="J5" s="113">
        <v>16.905734337141059</v>
      </c>
      <c r="K5" s="113">
        <v>1.0447149528696764</v>
      </c>
      <c r="L5" s="113">
        <v>39.939864276100423</v>
      </c>
      <c r="M5" s="24">
        <v>1.9017919063950002E-3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8.837476236924037E-2</v>
      </c>
      <c r="H6" s="113">
        <v>5.748091349028E-4</v>
      </c>
      <c r="I6" s="113">
        <v>0.15035548029191229</v>
      </c>
      <c r="J6" s="113">
        <v>0.143786271132638</v>
      </c>
      <c r="K6" s="113">
        <v>0.1863366633339463</v>
      </c>
      <c r="L6" s="113">
        <v>0.48105335250214243</v>
      </c>
      <c r="M6" s="24">
        <v>2.7127518845000002E-6</v>
      </c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5.8518192179999999E-4</v>
      </c>
      <c r="H7" s="113">
        <v>0.23501282000000001</v>
      </c>
      <c r="I7" s="113">
        <v>0.47002564000000002</v>
      </c>
      <c r="J7" s="113">
        <v>0.23501282000000001</v>
      </c>
      <c r="K7" s="113">
        <v>0.23501282000000001</v>
      </c>
      <c r="L7" s="113">
        <v>1.1750640999999999</v>
      </c>
      <c r="M7" s="24"/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1.6520997138558596E-3</v>
      </c>
      <c r="H8" s="113"/>
      <c r="I8" s="113"/>
      <c r="J8" s="113"/>
      <c r="K8" s="113">
        <v>2.4717076194400001E-2</v>
      </c>
      <c r="L8" s="113">
        <v>2.4717076194400001E-2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3.6141787795502804E-2</v>
      </c>
      <c r="H9" s="113">
        <v>0.10375775092730902</v>
      </c>
      <c r="I9" s="113">
        <v>0.51311442292949716</v>
      </c>
      <c r="J9" s="113">
        <v>0.15237744829146699</v>
      </c>
      <c r="K9" s="113">
        <v>0.26582684050149641</v>
      </c>
      <c r="L9" s="113">
        <v>1.0350764533215491</v>
      </c>
      <c r="M9" s="24">
        <v>8.97956359E-8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0</v>
      </c>
      <c r="G11" s="17">
        <f t="shared" ref="G11:K11" si="3">SUM(G12:G16)</f>
        <v>5.6610017999999998E-5</v>
      </c>
      <c r="H11" s="111">
        <f t="shared" si="3"/>
        <v>6.3403220160000002E-5</v>
      </c>
      <c r="I11" s="111">
        <f t="shared" si="3"/>
        <v>9.5104830240000003E-5</v>
      </c>
      <c r="J11" s="111">
        <f t="shared" si="3"/>
        <v>9.5104830240000003E-5</v>
      </c>
      <c r="K11" s="111">
        <f t="shared" si="3"/>
        <v>9.5104830240000003E-5</v>
      </c>
      <c r="L11" s="111">
        <f t="shared" si="2"/>
        <v>3.4871771088000001E-4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/>
      <c r="G14" s="23">
        <v>5.6610017999999998E-5</v>
      </c>
      <c r="H14" s="113">
        <v>6.3403220160000002E-5</v>
      </c>
      <c r="I14" s="113">
        <v>9.5104830240000003E-5</v>
      </c>
      <c r="J14" s="113">
        <v>9.5104830240000003E-5</v>
      </c>
      <c r="K14" s="113">
        <v>9.5104830240000003E-5</v>
      </c>
      <c r="L14" s="113">
        <v>3.4871771088000001E-4</v>
      </c>
      <c r="M14" s="24"/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0.19606933313168429</v>
      </c>
      <c r="H18" s="111">
        <f t="shared" si="5"/>
        <v>5.1517558977144509E-2</v>
      </c>
      <c r="I18" s="111">
        <f t="shared" si="5"/>
        <v>0.37893029043497872</v>
      </c>
      <c r="J18" s="111">
        <f t="shared" si="5"/>
        <v>5.0285171919508501E-2</v>
      </c>
      <c r="K18" s="111">
        <f t="shared" si="5"/>
        <v>6.3942545672008494E-2</v>
      </c>
      <c r="L18" s="111">
        <f t="shared" si="4"/>
        <v>0.54467566208920215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8.1148234994730863E-3</v>
      </c>
      <c r="H19" s="113">
        <v>5.1879349216799998E-5</v>
      </c>
      <c r="I19" s="113">
        <v>1.20983240597976E-2</v>
      </c>
      <c r="J19" s="113">
        <v>4.8921461913600002E-5</v>
      </c>
      <c r="K19" s="113">
        <v>4.8921461913600002E-5</v>
      </c>
      <c r="L19" s="113">
        <v>1.22480463328416E-2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7.7247974282254231E-2</v>
      </c>
      <c r="H20" s="113">
        <v>1.1250493161008301E-2</v>
      </c>
      <c r="I20" s="113">
        <v>0.13327915521189709</v>
      </c>
      <c r="J20" s="113">
        <v>1.12091968390753E-2</v>
      </c>
      <c r="K20" s="113">
        <v>1.12091968390753E-2</v>
      </c>
      <c r="L20" s="113">
        <v>0.16694828439829748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9.4209675985065262E-3</v>
      </c>
      <c r="H21" s="113">
        <v>1.5952891809902E-3</v>
      </c>
      <c r="I21" s="113">
        <v>1.6661485834953402E-2</v>
      </c>
      <c r="J21" s="113">
        <v>1.5046707567991E-3</v>
      </c>
      <c r="K21" s="113">
        <v>1.5046707567991E-3</v>
      </c>
      <c r="L21" s="113">
        <v>2.1266105489822502E-2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>
        <v>1.0549143864E-3</v>
      </c>
      <c r="I22" s="113">
        <v>2.9763655901999999E-3</v>
      </c>
      <c r="J22" s="113">
        <v>2.0909910159E-3</v>
      </c>
      <c r="K22" s="113">
        <v>1.5748364768400001E-2</v>
      </c>
      <c r="L22" s="113">
        <v>2.1870635760899999E-2</v>
      </c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0.10128556775145044</v>
      </c>
      <c r="H24" s="113">
        <v>3.7564982899529205E-2</v>
      </c>
      <c r="I24" s="113">
        <v>0.2139149597381306</v>
      </c>
      <c r="J24" s="113">
        <v>3.5431391845820497E-2</v>
      </c>
      <c r="K24" s="113">
        <v>3.5431391845820497E-2</v>
      </c>
      <c r="L24" s="113">
        <v>0.32234259010734062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0.10051759</v>
      </c>
      <c r="H26" s="111">
        <f t="shared" si="7"/>
        <v>61.695036832581998</v>
      </c>
      <c r="I26" s="111">
        <f t="shared" si="7"/>
        <v>17.645190645612001</v>
      </c>
      <c r="J26" s="111">
        <f t="shared" si="7"/>
        <v>6.8094115936835999</v>
      </c>
      <c r="K26" s="111">
        <f t="shared" si="7"/>
        <v>5.8028197291224002</v>
      </c>
      <c r="L26" s="111">
        <f t="shared" si="6"/>
        <v>91.952458801000006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>
        <v>0.10051759</v>
      </c>
      <c r="H29" s="113">
        <v>13.263726</v>
      </c>
      <c r="I29" s="113">
        <v>17.053362</v>
      </c>
      <c r="J29" s="113">
        <v>6.6318630000000001</v>
      </c>
      <c r="K29" s="113">
        <v>5.6844540000000006</v>
      </c>
      <c r="L29" s="113">
        <v>42.633405000000003</v>
      </c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48.431310832582</v>
      </c>
      <c r="I32" s="113">
        <v>0.59182864561199999</v>
      </c>
      <c r="J32" s="113">
        <v>0.17754859368360001</v>
      </c>
      <c r="K32" s="113">
        <v>0.11836572912239998</v>
      </c>
      <c r="L32" s="113">
        <v>49.319053800999995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3.0119999999999999E-3</v>
      </c>
      <c r="G35" s="17">
        <f t="shared" ref="G35:K35" si="9">SUM(G36:G41)</f>
        <v>0.41342692437240003</v>
      </c>
      <c r="H35" s="111">
        <f t="shared" si="9"/>
        <v>53.388862223796295</v>
      </c>
      <c r="I35" s="111">
        <f t="shared" si="9"/>
        <v>69.899300482094432</v>
      </c>
      <c r="J35" s="111">
        <f t="shared" si="9"/>
        <v>36.981805158494417</v>
      </c>
      <c r="K35" s="111">
        <f t="shared" si="9"/>
        <v>24.67562038769443</v>
      </c>
      <c r="L35" s="111">
        <f t="shared" si="8"/>
        <v>184.94558825207966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2.5430000000000001E-3</v>
      </c>
      <c r="G38" s="23">
        <v>0.41083858253240002</v>
      </c>
      <c r="H38" s="113">
        <v>53.381691503636297</v>
      </c>
      <c r="I38" s="113">
        <v>69.84533675545444</v>
      </c>
      <c r="J38" s="113">
        <v>36.973737755454422</v>
      </c>
      <c r="K38" s="113">
        <v>24.667737755454429</v>
      </c>
      <c r="L38" s="113">
        <v>184.86850376999965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4.9300000000000009E-7</v>
      </c>
      <c r="H39" s="113">
        <v>5.5216000000000004E-7</v>
      </c>
      <c r="I39" s="113">
        <v>8.282399999999999E-7</v>
      </c>
      <c r="J39" s="113">
        <v>8.282399999999999E-7</v>
      </c>
      <c r="K39" s="113">
        <v>8.282399999999999E-7</v>
      </c>
      <c r="L39" s="113">
        <v>3.03688E-6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4.6699999999999997E-4</v>
      </c>
      <c r="G40" s="23">
        <v>2.3696736399999997E-3</v>
      </c>
      <c r="H40" s="113">
        <v>6.9191024E-3</v>
      </c>
      <c r="I40" s="113">
        <v>5.3483268000000007E-2</v>
      </c>
      <c r="J40" s="113">
        <v>7.6997284000000004E-3</v>
      </c>
      <c r="K40" s="113">
        <v>7.5166536000000001E-3</v>
      </c>
      <c r="L40" s="113">
        <v>7.5618752399999989E-2</v>
      </c>
      <c r="M40" s="24">
        <v>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1.9999999999999999E-6</v>
      </c>
      <c r="G41" s="23">
        <v>2.1817519999999999E-4</v>
      </c>
      <c r="H41" s="113">
        <v>2.5106560000000001E-4</v>
      </c>
      <c r="I41" s="113">
        <v>4.7963040000000001E-4</v>
      </c>
      <c r="J41" s="113">
        <v>3.6684640000000002E-4</v>
      </c>
      <c r="K41" s="113">
        <v>3.6515039999999999E-4</v>
      </c>
      <c r="L41" s="113">
        <v>1.4626928000000001E-3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3.0119999999999999E-3</v>
      </c>
      <c r="G43" s="27">
        <f t="shared" ref="G43:K43" si="11">SUM(G35,G26,G18,G11,G4)</f>
        <v>4.8509033934371324</v>
      </c>
      <c r="H43" s="114">
        <f t="shared" si="11"/>
        <v>115.94916105548124</v>
      </c>
      <c r="I43" s="114">
        <f t="shared" si="11"/>
        <v>110.57209205604096</v>
      </c>
      <c r="J43" s="114">
        <f t="shared" si="11"/>
        <v>61.278507905492923</v>
      </c>
      <c r="K43" s="114">
        <f t="shared" si="11"/>
        <v>32.299086120218604</v>
      </c>
      <c r="L43" s="114">
        <f t="shared" si="10"/>
        <v>320.0988466909983</v>
      </c>
      <c r="M43" s="28">
        <f t="shared" si="10"/>
        <v>1.9045944539154002E-3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1.0623999999999996E-2</v>
      </c>
      <c r="G48" s="17">
        <f t="shared" ref="G48:M48" si="13">SUM(G49:G54)</f>
        <v>0.66680224951743039</v>
      </c>
      <c r="H48" s="111">
        <f t="shared" si="13"/>
        <v>72.886956193751601</v>
      </c>
      <c r="I48" s="111">
        <f t="shared" si="13"/>
        <v>123.94546572653657</v>
      </c>
      <c r="J48" s="111">
        <f t="shared" si="13"/>
        <v>63.185083948124124</v>
      </c>
      <c r="K48" s="111">
        <f t="shared" si="13"/>
        <v>55.903211451076082</v>
      </c>
      <c r="L48" s="111">
        <f t="shared" si="13"/>
        <v>315.9207173194884</v>
      </c>
      <c r="M48" s="112">
        <f t="shared" si="13"/>
        <v>0.41262699999999997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1.0580999999999997E-2</v>
      </c>
      <c r="G51" s="23">
        <v>0.66639190684667149</v>
      </c>
      <c r="H51" s="113">
        <v>72.886428703205965</v>
      </c>
      <c r="I51" s="113">
        <v>123.94137090932583</v>
      </c>
      <c r="J51" s="113">
        <v>63.184599116323611</v>
      </c>
      <c r="K51" s="113">
        <v>55.902778638975455</v>
      </c>
      <c r="L51" s="113">
        <v>315.91517736783089</v>
      </c>
      <c r="M51" s="24">
        <v>0.41262699999999997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2.8000000000000006E-5</v>
      </c>
      <c r="G52" s="23">
        <v>3.0309217369036578E-4</v>
      </c>
      <c r="H52" s="113">
        <v>3.2051068694673071E-4</v>
      </c>
      <c r="I52" s="113">
        <v>2.4658820060728479E-3</v>
      </c>
      <c r="J52" s="113">
        <v>2.9287439486448593E-4</v>
      </c>
      <c r="K52" s="113">
        <v>2.6019758868090165E-4</v>
      </c>
      <c r="L52" s="113">
        <v>3.3394646765649654E-3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1.5000000000000004E-5</v>
      </c>
      <c r="G53" s="23">
        <v>1.0725049706852892E-4</v>
      </c>
      <c r="H53" s="113">
        <v>2.0697985868990541E-4</v>
      </c>
      <c r="I53" s="113">
        <v>1.628935204667066E-3</v>
      </c>
      <c r="J53" s="113">
        <v>1.9195740564802909E-4</v>
      </c>
      <c r="K53" s="113">
        <v>1.7261451194786154E-4</v>
      </c>
      <c r="L53" s="113">
        <v>2.2004869809528617E-3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0.448239</v>
      </c>
      <c r="G56" s="17">
        <f t="shared" ref="G56:M56" si="15">SUM(G57:G61)</f>
        <v>63.534284931400606</v>
      </c>
      <c r="H56" s="111">
        <f t="shared" si="15"/>
        <v>14903.735857788372</v>
      </c>
      <c r="I56" s="111">
        <f t="shared" si="15"/>
        <v>13768.402148682571</v>
      </c>
      <c r="J56" s="111">
        <f t="shared" si="15"/>
        <v>5309.0312066825736</v>
      </c>
      <c r="K56" s="111">
        <f t="shared" si="15"/>
        <v>7415.871580682573</v>
      </c>
      <c r="L56" s="111">
        <f t="shared" si="15"/>
        <v>41397.040793836073</v>
      </c>
      <c r="M56" s="112">
        <f t="shared" si="15"/>
        <v>3.2870089999999985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0.14286599999999999</v>
      </c>
      <c r="G58" s="23">
        <v>20.822964101748674</v>
      </c>
      <c r="H58" s="113">
        <v>7513.6608577883817</v>
      </c>
      <c r="I58" s="113">
        <v>6989.0771486825788</v>
      </c>
      <c r="J58" s="113">
        <v>2743.8812066825781</v>
      </c>
      <c r="K58" s="113">
        <v>3079.5465806825782</v>
      </c>
      <c r="L58" s="113">
        <v>20326.165793836106</v>
      </c>
      <c r="M58" s="24">
        <v>3.2836809999999983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0.30537300000000001</v>
      </c>
      <c r="G61" s="23">
        <v>42.711320829651932</v>
      </c>
      <c r="H61" s="113">
        <v>7390.0749999999898</v>
      </c>
      <c r="I61" s="113">
        <v>6779.3249999999925</v>
      </c>
      <c r="J61" s="113">
        <v>2565.149999999996</v>
      </c>
      <c r="K61" s="113">
        <v>4336.3249999999944</v>
      </c>
      <c r="L61" s="113">
        <v>21070.874999999971</v>
      </c>
      <c r="M61" s="24">
        <v>3.3279999999999994E-3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4.6170000000000004E-3</v>
      </c>
      <c r="G63" s="17">
        <f t="shared" ref="G63:M63" si="17">SUM(G64:G68)</f>
        <v>5.5313776844632262E-2</v>
      </c>
      <c r="H63" s="111">
        <f t="shared" si="17"/>
        <v>1.7103093369731535</v>
      </c>
      <c r="I63" s="111">
        <f t="shared" si="17"/>
        <v>3.0277720079739612</v>
      </c>
      <c r="J63" s="111">
        <f t="shared" si="17"/>
        <v>1.4394211667690828</v>
      </c>
      <c r="K63" s="111">
        <f t="shared" si="17"/>
        <v>1.234835614735927</v>
      </c>
      <c r="L63" s="111">
        <f t="shared" si="17"/>
        <v>7.4123381264521235</v>
      </c>
      <c r="M63" s="112">
        <f t="shared" si="17"/>
        <v>0.14799000000000001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5.4100000000000014E-4</v>
      </c>
      <c r="G65" s="23">
        <v>1.5551188980509747E-2</v>
      </c>
      <c r="H65" s="113">
        <v>1.6751193796581709</v>
      </c>
      <c r="I65" s="113">
        <v>2.7499565554872563</v>
      </c>
      <c r="J65" s="113">
        <v>1.4079354154872563</v>
      </c>
      <c r="K65" s="113">
        <v>1.2070540694872565</v>
      </c>
      <c r="L65" s="113">
        <v>7.0400654201199391</v>
      </c>
      <c r="M65" s="24">
        <v>0.14799000000000001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4.0760000000000006E-3</v>
      </c>
      <c r="G67" s="23">
        <v>3.9762587864122519E-2</v>
      </c>
      <c r="H67" s="113">
        <v>3.5189957314982603E-2</v>
      </c>
      <c r="I67" s="113">
        <v>0.27781545248670481</v>
      </c>
      <c r="J67" s="113">
        <v>3.1485751281826548E-2</v>
      </c>
      <c r="K67" s="113">
        <v>2.7781545248670478E-2</v>
      </c>
      <c r="L67" s="113">
        <v>0.3722727063321844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0.46348</v>
      </c>
      <c r="G70" s="27">
        <f t="shared" ref="G70:M70" si="19">SUM(G63,G56,G48)</f>
        <v>64.256400957762665</v>
      </c>
      <c r="H70" s="114">
        <f t="shared" si="19"/>
        <v>14978.333123319097</v>
      </c>
      <c r="I70" s="114">
        <f t="shared" si="19"/>
        <v>13895.375386417081</v>
      </c>
      <c r="J70" s="114">
        <f t="shared" si="19"/>
        <v>5373.6557117974671</v>
      </c>
      <c r="K70" s="114">
        <f t="shared" si="19"/>
        <v>7473.0096277483854</v>
      </c>
      <c r="L70" s="114">
        <f t="shared" si="19"/>
        <v>41720.373849282012</v>
      </c>
      <c r="M70" s="28">
        <f t="shared" si="19"/>
        <v>3.8476259999999987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0.40058167556847907</v>
      </c>
      <c r="G75" s="17">
        <f t="shared" ref="G75:M75" si="21">SUM(G76:G81)</f>
        <v>9.9512215487734803</v>
      </c>
      <c r="H75" s="111">
        <f t="shared" si="21"/>
        <v>993.30849796254074</v>
      </c>
      <c r="I75" s="111">
        <f t="shared" si="21"/>
        <v>1475.6204829226126</v>
      </c>
      <c r="J75" s="111">
        <f t="shared" si="21"/>
        <v>616.0441811898479</v>
      </c>
      <c r="K75" s="111">
        <f t="shared" si="21"/>
        <v>473.09567299970303</v>
      </c>
      <c r="L75" s="111">
        <f t="shared" si="21"/>
        <v>3558.068835275044</v>
      </c>
      <c r="M75" s="112">
        <f t="shared" si="21"/>
        <v>5.5650181771031102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0.14650454793699461</v>
      </c>
      <c r="G77" s="39">
        <v>0.95686261909792814</v>
      </c>
      <c r="H77" s="120">
        <v>18.513509949119246</v>
      </c>
      <c r="I77" s="120">
        <v>1.0918975735551941</v>
      </c>
      <c r="J77" s="120">
        <v>0.56138511427111204</v>
      </c>
      <c r="K77" s="120">
        <v>0.71907803495707923</v>
      </c>
      <c r="L77" s="120">
        <v>20.88587089140966</v>
      </c>
      <c r="M77" s="40">
        <v>5.7836637836167798E-2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0.25226778984348441</v>
      </c>
      <c r="G78" s="39">
        <v>8.9328845488345525</v>
      </c>
      <c r="H78" s="120">
        <v>974.7649070045951</v>
      </c>
      <c r="I78" s="120">
        <v>1474.3448910199579</v>
      </c>
      <c r="J78" s="120">
        <v>615.44807951269718</v>
      </c>
      <c r="K78" s="120">
        <v>472.34314065424633</v>
      </c>
      <c r="L78" s="120">
        <v>3536.9010181723293</v>
      </c>
      <c r="M78" s="40">
        <v>5.5071815390673402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1.24E-3</v>
      </c>
      <c r="G79" s="39">
        <v>4.2452887344999989E-2</v>
      </c>
      <c r="H79" s="120">
        <v>1.9220654366400008E-2</v>
      </c>
      <c r="I79" s="120">
        <v>0.10016310909960002</v>
      </c>
      <c r="J79" s="120">
        <v>2.2079380999600003E-2</v>
      </c>
      <c r="K79" s="120">
        <v>2.0905189599600013E-2</v>
      </c>
      <c r="L79" s="120">
        <v>0.16236833406519996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5.6933778800000016E-4</v>
      </c>
      <c r="G80" s="39">
        <v>1.9021493495999995E-2</v>
      </c>
      <c r="H80" s="120">
        <v>1.0860354459999996E-2</v>
      </c>
      <c r="I80" s="120">
        <v>8.3531220000000003E-2</v>
      </c>
      <c r="J80" s="120">
        <v>1.2637181880000001E-2</v>
      </c>
      <c r="K80" s="120">
        <v>1.2549120899999997E-2</v>
      </c>
      <c r="L80" s="120">
        <v>0.11957787724000005</v>
      </c>
      <c r="M80" s="40">
        <v>1.9960200000000001E-10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3.3300360305354858E-3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3.3300360305354858E-3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0.10198699999999998</v>
      </c>
      <c r="G88" s="17">
        <f t="shared" ref="G88:M88" si="25">SUM(G89:G114)</f>
        <v>1.7746261804534802</v>
      </c>
      <c r="H88" s="111">
        <f t="shared" si="25"/>
        <v>1.8440201450000007</v>
      </c>
      <c r="I88" s="111">
        <f t="shared" si="25"/>
        <v>6.8824937303700064</v>
      </c>
      <c r="J88" s="111">
        <f t="shared" si="25"/>
        <v>1.9094803793700015</v>
      </c>
      <c r="K88" s="111">
        <f t="shared" si="25"/>
        <v>1.1192529817912007</v>
      </c>
      <c r="L88" s="111">
        <f t="shared" si="25"/>
        <v>11.75524723653121</v>
      </c>
      <c r="M88" s="112">
        <f t="shared" si="25"/>
        <v>2.1433680000000002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3.2294120521602238E-4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0.60899720944000013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0.10198699999999998</v>
      </c>
      <c r="G99" s="39">
        <v>0.80833738589826409</v>
      </c>
      <c r="H99" s="120">
        <v>1.4412370050000007</v>
      </c>
      <c r="I99" s="120">
        <v>6.2084055600000072</v>
      </c>
      <c r="J99" s="120">
        <v>1.7073115290000016</v>
      </c>
      <c r="K99" s="120">
        <v>0.95343371100000085</v>
      </c>
      <c r="L99" s="120">
        <v>10.310387805000008</v>
      </c>
      <c r="M99" s="40">
        <v>2.1433680000000002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0.34735174541000002</v>
      </c>
      <c r="H107" s="120">
        <v>0.40278313999999998</v>
      </c>
      <c r="I107" s="120">
        <v>0.66855237000000001</v>
      </c>
      <c r="J107" s="120">
        <v>0.19663305</v>
      </c>
      <c r="K107" s="120">
        <v>0.15730643999999996</v>
      </c>
      <c r="L107" s="120">
        <v>1.4252750000000003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5.5777991999999997E-3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9.6365464999999967E-4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3.0754446500000001E-3</v>
      </c>
      <c r="H114" s="120"/>
      <c r="I114" s="120">
        <v>5.5358003699999998E-3</v>
      </c>
      <c r="J114" s="120">
        <v>5.5358003699999998E-3</v>
      </c>
      <c r="K114" s="120">
        <v>8.5128307912000004E-3</v>
      </c>
      <c r="L114" s="120">
        <v>1.95844315312E-2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0.50256867556847906</v>
      </c>
      <c r="G116" s="42">
        <f t="shared" ref="G116:M116" si="27">SUM(G88,G83,G75)</f>
        <v>11.729177765257496</v>
      </c>
      <c r="H116" s="122">
        <f t="shared" si="27"/>
        <v>995.15251810754069</v>
      </c>
      <c r="I116" s="122">
        <f t="shared" si="27"/>
        <v>1482.5029766529826</v>
      </c>
      <c r="J116" s="122">
        <f t="shared" si="27"/>
        <v>617.95366156921796</v>
      </c>
      <c r="K116" s="122">
        <f t="shared" si="27"/>
        <v>474.21492598149422</v>
      </c>
      <c r="L116" s="122">
        <f t="shared" si="27"/>
        <v>3569.8240825115754</v>
      </c>
      <c r="M116" s="43">
        <f t="shared" si="27"/>
        <v>7.7083861771031099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1.5449427249709138E-4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1.5449427249709138E-4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0.10674984000000001</v>
      </c>
      <c r="G128" s="17">
        <f t="shared" ref="G128:M128" si="31">SUM(G129:G138)</f>
        <v>71.329064638002109</v>
      </c>
      <c r="H128" s="111">
        <f t="shared" si="31"/>
        <v>1443.72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10467.768558496002</v>
      </c>
      <c r="M128" s="112">
        <f t="shared" si="31"/>
        <v>18.943048870000002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1443.72</v>
      </c>
      <c r="I129" s="120"/>
      <c r="J129" s="120"/>
      <c r="K129" s="120"/>
      <c r="L129" s="120">
        <v>1443.72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5325.8833500000001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2.1333333959999998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2.3406000000000003E-2</v>
      </c>
      <c r="G135" s="39">
        <v>21.941099999999995</v>
      </c>
      <c r="H135" s="120"/>
      <c r="I135" s="120"/>
      <c r="J135" s="120"/>
      <c r="K135" s="120"/>
      <c r="L135" s="120">
        <v>3510.5760000000005</v>
      </c>
      <c r="M135" s="40">
        <v>18.284254000000001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8.3343840000000002E-2</v>
      </c>
      <c r="G137" s="39">
        <v>49.387964638002117</v>
      </c>
      <c r="H137" s="120"/>
      <c r="I137" s="120"/>
      <c r="J137" s="120"/>
      <c r="K137" s="120"/>
      <c r="L137" s="120">
        <v>185.45587510000001</v>
      </c>
      <c r="M137" s="40">
        <v>0.65879486999999992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6.8861137700000006</v>
      </c>
      <c r="H140" s="111">
        <f t="shared" si="33"/>
        <v>1472.21741</v>
      </c>
      <c r="I140" s="111">
        <f t="shared" si="33"/>
        <v>1462.58926</v>
      </c>
      <c r="J140" s="111">
        <f t="shared" si="33"/>
        <v>1462.58926</v>
      </c>
      <c r="K140" s="111">
        <f t="shared" si="33"/>
        <v>180.21583000000001</v>
      </c>
      <c r="L140" s="111">
        <f t="shared" si="33"/>
        <v>4577.6117599999998</v>
      </c>
      <c r="M140" s="112">
        <f t="shared" si="33"/>
        <v>7.487157999999999E-4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1472.21741</v>
      </c>
      <c r="I141" s="120">
        <v>1462.58926</v>
      </c>
      <c r="J141" s="120">
        <v>1462.58926</v>
      </c>
      <c r="K141" s="120">
        <v>180.21583000000001</v>
      </c>
      <c r="L141" s="120">
        <v>4577.6117599999998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6.8861137700000006</v>
      </c>
      <c r="H149" s="120"/>
      <c r="I149" s="120"/>
      <c r="J149" s="120"/>
      <c r="K149" s="120"/>
      <c r="L149" s="120"/>
      <c r="M149" s="40">
        <v>7.487157999999999E-4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0.10674984000000001</v>
      </c>
      <c r="G238" s="42">
        <f t="shared" ref="G238:M238" si="43">SUM(G228,G204,G173,G155,G140,G128,G121,G236)</f>
        <v>78.215332902274596</v>
      </c>
      <c r="H238" s="122">
        <f t="shared" si="43"/>
        <v>2915.93741</v>
      </c>
      <c r="I238" s="122">
        <f t="shared" si="43"/>
        <v>1462.58926</v>
      </c>
      <c r="J238" s="122">
        <f t="shared" si="43"/>
        <v>1462.58926</v>
      </c>
      <c r="K238" s="122">
        <f t="shared" si="43"/>
        <v>180.21583000000001</v>
      </c>
      <c r="L238" s="122">
        <f t="shared" si="43"/>
        <v>15045.380318496002</v>
      </c>
      <c r="M238" s="43">
        <f t="shared" si="43"/>
        <v>18.943797585800002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0.73499999999999988</v>
      </c>
      <c r="I313" s="111">
        <f t="shared" si="65"/>
        <v>0.371</v>
      </c>
      <c r="J313" s="111">
        <f t="shared" si="65"/>
        <v>0.371</v>
      </c>
      <c r="K313" s="111">
        <f t="shared" si="65"/>
        <v>0.371</v>
      </c>
      <c r="L313" s="111">
        <f t="shared" si="65"/>
        <v>1.8479999999999999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0.73499999999999988</v>
      </c>
      <c r="I319" s="113">
        <v>0.371</v>
      </c>
      <c r="J319" s="113">
        <v>0.371</v>
      </c>
      <c r="K319" s="113">
        <v>0.371</v>
      </c>
      <c r="L319" s="113">
        <v>1.8479999999999999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2217.7929000000004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2217.7929000000004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1.9890000000000003E-3</v>
      </c>
      <c r="H336" s="111">
        <f t="shared" si="69"/>
        <v>2.2077900000000001</v>
      </c>
      <c r="I336" s="111">
        <f t="shared" si="69"/>
        <v>0.89505000000000012</v>
      </c>
      <c r="J336" s="111">
        <f t="shared" si="69"/>
        <v>0.89505000000000012</v>
      </c>
      <c r="K336" s="111">
        <f t="shared" si="69"/>
        <v>0.89505000000000012</v>
      </c>
      <c r="L336" s="111">
        <f t="shared" si="69"/>
        <v>4.8929400000000012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1.9890000000000003E-3</v>
      </c>
      <c r="H338" s="113">
        <v>2.2077900000000001</v>
      </c>
      <c r="I338" s="113">
        <v>0.89505000000000012</v>
      </c>
      <c r="J338" s="113">
        <v>0.89505000000000012</v>
      </c>
      <c r="K338" s="113">
        <v>0.89505000000000012</v>
      </c>
      <c r="L338" s="113">
        <v>4.8929400000000012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1.9890000000000003E-3</v>
      </c>
      <c r="H341" s="114">
        <f t="shared" si="71"/>
        <v>2.94279</v>
      </c>
      <c r="I341" s="114">
        <f t="shared" si="71"/>
        <v>1.2660500000000001</v>
      </c>
      <c r="J341" s="114">
        <f t="shared" si="71"/>
        <v>1.2660500000000001</v>
      </c>
      <c r="K341" s="114">
        <f t="shared" si="71"/>
        <v>1.2660500000000001</v>
      </c>
      <c r="L341" s="114">
        <f t="shared" si="71"/>
        <v>6.740940000000001</v>
      </c>
      <c r="M341" s="28">
        <f t="shared" si="71"/>
        <v>2217.7929000000004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3.7178261903000003</v>
      </c>
      <c r="H346" s="111">
        <f t="shared" si="73"/>
        <v>111.24078495429998</v>
      </c>
      <c r="I346" s="111">
        <f t="shared" si="73"/>
        <v>164.28518903040001</v>
      </c>
      <c r="J346" s="111">
        <f t="shared" si="73"/>
        <v>83.675169374500001</v>
      </c>
      <c r="K346" s="111">
        <f t="shared" si="73"/>
        <v>171.11775425990004</v>
      </c>
      <c r="L346" s="111">
        <f t="shared" si="73"/>
        <v>530.31889761859998</v>
      </c>
      <c r="M346" s="112">
        <f t="shared" si="73"/>
        <v>0.79358699999999982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1.6357191458</v>
      </c>
      <c r="H347" s="113">
        <v>47.783110812499999</v>
      </c>
      <c r="I347" s="113">
        <v>70.944918736200009</v>
      </c>
      <c r="J347" s="113">
        <v>35.807556812300007</v>
      </c>
      <c r="K347" s="113">
        <v>74.148043478600016</v>
      </c>
      <c r="L347" s="113">
        <v>228.68362984069998</v>
      </c>
      <c r="M347" s="24">
        <v>0.34838499999999994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0.71621561659999988</v>
      </c>
      <c r="H348" s="113">
        <v>20.815336453499999</v>
      </c>
      <c r="I348" s="113">
        <v>30.984799676699996</v>
      </c>
      <c r="J348" s="113">
        <v>15.570401444</v>
      </c>
      <c r="K348" s="113">
        <v>32.434120437099999</v>
      </c>
      <c r="L348" s="113">
        <v>99.804658011000015</v>
      </c>
      <c r="M348" s="24">
        <v>0.15243799999999999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1.3658914279000003</v>
      </c>
      <c r="H349" s="113">
        <v>42.642337688299989</v>
      </c>
      <c r="I349" s="113">
        <v>62.355470617499996</v>
      </c>
      <c r="J349" s="113">
        <v>32.297211118200003</v>
      </c>
      <c r="K349" s="113">
        <v>64.535590344200003</v>
      </c>
      <c r="L349" s="113">
        <v>201.83060976690001</v>
      </c>
      <c r="M349" s="24">
        <v>0.29276399999999997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0.13446290370000002</v>
      </c>
      <c r="H351" s="111">
        <f t="shared" si="75"/>
        <v>24.570367715699994</v>
      </c>
      <c r="I351" s="111">
        <f t="shared" si="75"/>
        <v>28.782293795199998</v>
      </c>
      <c r="J351" s="111">
        <f t="shared" si="75"/>
        <v>21.160145793700003</v>
      </c>
      <c r="K351" s="111">
        <f t="shared" si="75"/>
        <v>25.000752593200005</v>
      </c>
      <c r="L351" s="111">
        <f t="shared" si="75"/>
        <v>99.51355989759999</v>
      </c>
      <c r="M351" s="112">
        <f t="shared" si="75"/>
        <v>0.134465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5.9996903400000016E-2</v>
      </c>
      <c r="H352" s="113">
        <v>10.917106040099997</v>
      </c>
      <c r="I352" s="113">
        <v>12.79132585</v>
      </c>
      <c r="J352" s="113">
        <v>9.400885296200002</v>
      </c>
      <c r="K352" s="113">
        <v>11.113068039000003</v>
      </c>
      <c r="L352" s="113">
        <v>44.222385225799989</v>
      </c>
      <c r="M352" s="24">
        <v>6.0001000000000013E-2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2.7448039599999998E-2</v>
      </c>
      <c r="H353" s="113">
        <v>4.901643858299999</v>
      </c>
      <c r="I353" s="113">
        <v>5.7487590524999979</v>
      </c>
      <c r="J353" s="113">
        <v>4.2188763629000006</v>
      </c>
      <c r="K353" s="113">
        <v>4.9991981341000011</v>
      </c>
      <c r="L353" s="113">
        <v>19.868477406699999</v>
      </c>
      <c r="M353" s="24">
        <v>2.7446000000000002E-2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4.7017960700000007E-2</v>
      </c>
      <c r="H354" s="113">
        <v>8.7516178172999997</v>
      </c>
      <c r="I354" s="113">
        <v>10.242208892699997</v>
      </c>
      <c r="J354" s="113">
        <v>7.5403841345999991</v>
      </c>
      <c r="K354" s="113">
        <v>8.8884864200999996</v>
      </c>
      <c r="L354" s="113">
        <v>35.422697265099998</v>
      </c>
      <c r="M354" s="24">
        <v>4.7017999999999997E-2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1.3772991981000002</v>
      </c>
      <c r="H356" s="111">
        <f t="shared" si="77"/>
        <v>19.677523302100006</v>
      </c>
      <c r="I356" s="111">
        <f t="shared" si="77"/>
        <v>119.15833554740001</v>
      </c>
      <c r="J356" s="111">
        <f t="shared" si="77"/>
        <v>133.1512410075</v>
      </c>
      <c r="K356" s="111">
        <f t="shared" si="77"/>
        <v>30.609480691300007</v>
      </c>
      <c r="L356" s="111">
        <f t="shared" si="77"/>
        <v>302.59658054779999</v>
      </c>
      <c r="M356" s="112">
        <f t="shared" si="77"/>
        <v>0.238398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0.93813586390000026</v>
      </c>
      <c r="H357" s="113">
        <v>13.401940911900004</v>
      </c>
      <c r="I357" s="113">
        <v>81.156197743300012</v>
      </c>
      <c r="J357" s="113">
        <v>90.686466836300013</v>
      </c>
      <c r="K357" s="113">
        <v>20.847463640500006</v>
      </c>
      <c r="L357" s="113">
        <v>206.09206913140002</v>
      </c>
      <c r="M357" s="24">
        <v>0.16231099999999998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0.27061836970000008</v>
      </c>
      <c r="H358" s="113">
        <v>3.8659767152000004</v>
      </c>
      <c r="I358" s="113">
        <v>23.4106367732</v>
      </c>
      <c r="J358" s="113">
        <v>26.159775771000007</v>
      </c>
      <c r="K358" s="113">
        <v>6.0137415565000012</v>
      </c>
      <c r="L358" s="113">
        <v>59.450130815699993</v>
      </c>
      <c r="M358" s="24">
        <v>4.6822000000000016E-2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0.16854496449999995</v>
      </c>
      <c r="H359" s="113">
        <v>2.4096056750000008</v>
      </c>
      <c r="I359" s="113">
        <v>14.591501030900002</v>
      </c>
      <c r="J359" s="113">
        <v>16.304998400200002</v>
      </c>
      <c r="K359" s="113">
        <v>3.7482754942999996</v>
      </c>
      <c r="L359" s="113">
        <v>37.054380600699993</v>
      </c>
      <c r="M359" s="24">
        <v>2.9264999999999992E-2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7.0519798900000014E-2</v>
      </c>
      <c r="H361" s="111">
        <v>1.0745874111</v>
      </c>
      <c r="I361" s="111">
        <v>1.9700769201000001</v>
      </c>
      <c r="J361" s="111">
        <v>0.67161713200000006</v>
      </c>
      <c r="K361" s="111">
        <v>2.3058854857000002</v>
      </c>
      <c r="L361" s="111">
        <v>6.0221669482000006</v>
      </c>
      <c r="M361" s="112">
        <v>7.0522000000000015E-2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0.27649518440000009</v>
      </c>
      <c r="H363" s="111">
        <f t="shared" si="79"/>
        <v>4.2132599613999995</v>
      </c>
      <c r="I363" s="111">
        <f t="shared" si="79"/>
        <v>7.7243099296999995</v>
      </c>
      <c r="J363" s="111">
        <f t="shared" si="79"/>
        <v>2.6332874759</v>
      </c>
      <c r="K363" s="111">
        <f t="shared" si="79"/>
        <v>9.0409536675000002</v>
      </c>
      <c r="L363" s="111">
        <f t="shared" si="79"/>
        <v>23.611811036499997</v>
      </c>
      <c r="M363" s="112">
        <f t="shared" si="79"/>
        <v>0.27649199999999996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5.3611624200000013E-2</v>
      </c>
      <c r="H364" s="113">
        <v>0.81693903860000006</v>
      </c>
      <c r="I364" s="113">
        <v>1.4977215715000001</v>
      </c>
      <c r="J364" s="113">
        <v>0.5105868992</v>
      </c>
      <c r="K364" s="113">
        <v>1.7530150208999997</v>
      </c>
      <c r="L364" s="113">
        <v>4.5782625312999992</v>
      </c>
      <c r="M364" s="24">
        <v>5.3609999999999998E-2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2.3190366099999995E-2</v>
      </c>
      <c r="H365" s="113">
        <v>0.3533770108</v>
      </c>
      <c r="I365" s="113">
        <v>0.64785785319999989</v>
      </c>
      <c r="J365" s="113">
        <v>0.22086063179999998</v>
      </c>
      <c r="K365" s="113">
        <v>0.75828816920000008</v>
      </c>
      <c r="L365" s="113">
        <v>1.9803836655999996</v>
      </c>
      <c r="M365" s="24">
        <v>2.3189000000000005E-2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0.19969319410000005</v>
      </c>
      <c r="H366" s="113">
        <v>3.0429439119999997</v>
      </c>
      <c r="I366" s="113">
        <v>5.5787305049999993</v>
      </c>
      <c r="J366" s="113">
        <v>1.9018399449000001</v>
      </c>
      <c r="K366" s="113">
        <v>6.5296504774000006</v>
      </c>
      <c r="L366" s="113">
        <v>17.053164839599997</v>
      </c>
      <c r="M366" s="24">
        <v>0.19969299999999998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5.0915733196999984</v>
      </c>
      <c r="I370" s="111">
        <v>0.26330646320000001</v>
      </c>
      <c r="J370" s="111">
        <v>0.38869049310000003</v>
      </c>
      <c r="K370" s="111"/>
      <c r="L370" s="111">
        <v>5.7435702771999999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5.576603275400001</v>
      </c>
      <c r="H374" s="114">
        <f t="shared" si="81"/>
        <v>165.86809666429997</v>
      </c>
      <c r="I374" s="114">
        <f t="shared" si="81"/>
        <v>322.18351168599997</v>
      </c>
      <c r="J374" s="114">
        <f t="shared" si="81"/>
        <v>241.6801512767</v>
      </c>
      <c r="K374" s="114">
        <f t="shared" si="81"/>
        <v>238.07482669760006</v>
      </c>
      <c r="L374" s="114">
        <f t="shared" si="81"/>
        <v>967.80658632589996</v>
      </c>
      <c r="M374" s="28">
        <f t="shared" si="81"/>
        <v>1.5134639999999999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3.2129999999999993E-3</v>
      </c>
      <c r="G379" s="17">
        <v>6.6993081813000012E-3</v>
      </c>
      <c r="H379" s="111">
        <v>0.15921965704199259</v>
      </c>
      <c r="I379" s="111">
        <v>0.56019203879031976</v>
      </c>
      <c r="J379" s="111">
        <v>0.53876842482624543</v>
      </c>
      <c r="K379" s="111">
        <v>4.0284302246634418</v>
      </c>
      <c r="L379" s="111">
        <v>5.2866103466219991</v>
      </c>
      <c r="M379" s="112">
        <v>1.8859999999999999E-3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6.2887680199999992E-3</v>
      </c>
      <c r="H381" s="111">
        <f t="shared" si="83"/>
        <v>3.8899595999999996</v>
      </c>
      <c r="I381" s="111">
        <f t="shared" si="83"/>
        <v>6.4832660000000013</v>
      </c>
      <c r="J381" s="111">
        <f t="shared" si="83"/>
        <v>4.4604870080000003</v>
      </c>
      <c r="K381" s="111">
        <f t="shared" si="83"/>
        <v>1.0243560280000001</v>
      </c>
      <c r="L381" s="111">
        <f t="shared" si="83"/>
        <v>15.858068636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3.680494764999999E-4</v>
      </c>
      <c r="H382" s="113">
        <v>0.22765947000000003</v>
      </c>
      <c r="I382" s="113">
        <v>0.37943245000000009</v>
      </c>
      <c r="J382" s="113">
        <v>0.26104952560000005</v>
      </c>
      <c r="K382" s="113">
        <v>5.9950327100000006E-2</v>
      </c>
      <c r="L382" s="113">
        <v>0.92809177269999987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5.9207185434999995E-3</v>
      </c>
      <c r="H384" s="113">
        <v>3.6623001299999998</v>
      </c>
      <c r="I384" s="113">
        <v>6.1038335500000009</v>
      </c>
      <c r="J384" s="113">
        <v>4.1994374824000005</v>
      </c>
      <c r="K384" s="113">
        <v>0.96440570090000022</v>
      </c>
      <c r="L384" s="113">
        <v>14.9299768633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0.70809</v>
      </c>
      <c r="G392" s="17">
        <f t="shared" ref="G392:M392" si="87">SUM(G393:G395)</f>
        <v>1.9169410483880003</v>
      </c>
      <c r="H392" s="111">
        <f t="shared" si="87"/>
        <v>22.442169975200002</v>
      </c>
      <c r="I392" s="111">
        <f t="shared" si="87"/>
        <v>128.01084987600001</v>
      </c>
      <c r="J392" s="111">
        <f t="shared" si="87"/>
        <v>96.410849876</v>
      </c>
      <c r="K392" s="111">
        <f t="shared" si="87"/>
        <v>31.7610849876</v>
      </c>
      <c r="L392" s="111">
        <f t="shared" si="87"/>
        <v>278.62495471479997</v>
      </c>
      <c r="M392" s="112">
        <f t="shared" si="87"/>
        <v>1.9274039999999995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0.16228699999999999</v>
      </c>
      <c r="G393" s="23">
        <v>0.36071529079999998</v>
      </c>
      <c r="H393" s="113">
        <v>4.6571583200000006</v>
      </c>
      <c r="I393" s="113">
        <v>25.2857916</v>
      </c>
      <c r="J393" s="113">
        <v>21.285791600000003</v>
      </c>
      <c r="K393" s="113">
        <v>4.9285791599999991</v>
      </c>
      <c r="L393" s="113">
        <v>56.157320679999998</v>
      </c>
      <c r="M393" s="24">
        <v>0.27848399999999995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6.6342000000000012E-2</v>
      </c>
      <c r="G394" s="23">
        <v>0.10780392526800001</v>
      </c>
      <c r="H394" s="113">
        <v>1.6585219272000002</v>
      </c>
      <c r="I394" s="113">
        <v>8.2926096360000017</v>
      </c>
      <c r="J394" s="113">
        <v>8.2926096360000017</v>
      </c>
      <c r="K394" s="113">
        <v>0.82926096360000012</v>
      </c>
      <c r="L394" s="113">
        <v>19.073002162800002</v>
      </c>
      <c r="M394" s="24">
        <v>3.1517999999999997E-2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0.47946099999999997</v>
      </c>
      <c r="G395" s="23">
        <v>1.4484218323200002</v>
      </c>
      <c r="H395" s="113">
        <v>16.126489727999999</v>
      </c>
      <c r="I395" s="113">
        <v>94.432448640000018</v>
      </c>
      <c r="J395" s="113">
        <v>66.832448639999996</v>
      </c>
      <c r="K395" s="113">
        <v>26.003244864000003</v>
      </c>
      <c r="L395" s="113">
        <v>203.39463187199999</v>
      </c>
      <c r="M395" s="24">
        <v>1.6174019999999996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0.26622696894820647</v>
      </c>
      <c r="I397" s="111">
        <f t="shared" si="89"/>
        <v>0.48808277491306484</v>
      </c>
      <c r="J397" s="111">
        <f t="shared" si="89"/>
        <v>0.16639185596562409</v>
      </c>
      <c r="K397" s="111">
        <f t="shared" si="89"/>
        <v>6.4203993273300597</v>
      </c>
      <c r="L397" s="111">
        <f t="shared" si="89"/>
        <v>7.3411009271569547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3.8726873731650915E-2</v>
      </c>
      <c r="I398" s="113">
        <v>7.0999268290994816E-2</v>
      </c>
      <c r="J398" s="113">
        <v>2.4204296136539787E-2</v>
      </c>
      <c r="K398" s="113">
        <v>0.94317583777825309</v>
      </c>
      <c r="L398" s="113">
        <v>1.0771062759374384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5.050243073617431E-3</v>
      </c>
      <c r="I399" s="113">
        <v>9.2587789399962185E-3</v>
      </c>
      <c r="J399" s="113">
        <v>3.1564019280864962E-3</v>
      </c>
      <c r="K399" s="113">
        <v>1.2974630394796862</v>
      </c>
      <c r="L399" s="113">
        <v>1.314928463421386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0.18147693073435292</v>
      </c>
      <c r="I400" s="113">
        <v>0.33270770532928667</v>
      </c>
      <c r="J400" s="113">
        <v>0.11342308196322727</v>
      </c>
      <c r="K400" s="113">
        <v>1.219370248039396</v>
      </c>
      <c r="L400" s="113">
        <v>1.8469779660662631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4.0972921408585217E-2</v>
      </c>
      <c r="I401" s="113">
        <v>7.5117022352787152E-2</v>
      </c>
      <c r="J401" s="113">
        <v>2.5608075937770525E-2</v>
      </c>
      <c r="K401" s="113">
        <v>2.9603902020327242</v>
      </c>
      <c r="L401" s="113">
        <v>3.1020882217318664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45.211739999999985</v>
      </c>
      <c r="I403" s="111">
        <v>75.352900000000034</v>
      </c>
      <c r="J403" s="111">
        <v>51.842795200000005</v>
      </c>
      <c r="K403" s="111">
        <v>11.905758199999999</v>
      </c>
      <c r="L403" s="111">
        <v>184.31319339999999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0.66555000000000009</v>
      </c>
      <c r="I405" s="111">
        <v>0.95780999999999983</v>
      </c>
      <c r="J405" s="111">
        <v>0.69804479999999991</v>
      </c>
      <c r="K405" s="111">
        <v>0.16030679999999997</v>
      </c>
      <c r="L405" s="111">
        <v>2.4817116000000001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36.56298000000001</v>
      </c>
      <c r="I407" s="111">
        <v>60.938299999999991</v>
      </c>
      <c r="J407" s="111">
        <v>41.925550399999992</v>
      </c>
      <c r="K407" s="111">
        <v>9.6282514000000017</v>
      </c>
      <c r="L407" s="111">
        <v>149.05508179999995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0.71130300000000002</v>
      </c>
      <c r="G413" s="27">
        <f t="shared" ref="G413:M413" si="91">SUM(G411,G409,G407,G405,G403,G397,G392,G386,G381,G379)</f>
        <v>1.9299291245893002</v>
      </c>
      <c r="H413" s="114">
        <f t="shared" si="91"/>
        <v>109.19784620119019</v>
      </c>
      <c r="I413" s="114">
        <f t="shared" si="91"/>
        <v>272.79140068970344</v>
      </c>
      <c r="J413" s="114">
        <f t="shared" si="91"/>
        <v>196.0428875647919</v>
      </c>
      <c r="K413" s="114">
        <f t="shared" si="91"/>
        <v>64.928586967593503</v>
      </c>
      <c r="L413" s="114">
        <f t="shared" si="91"/>
        <v>642.96072142457876</v>
      </c>
      <c r="M413" s="28">
        <f t="shared" si="91"/>
        <v>1.9292899999999995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2.5138595560000003</v>
      </c>
      <c r="G418" s="17">
        <f t="shared" ref="G418:M418" si="93">SUM(G419:G427)</f>
        <v>338.35463240930005</v>
      </c>
      <c r="H418" s="111">
        <f t="shared" si="93"/>
        <v>0.70727346292395255</v>
      </c>
      <c r="I418" s="111">
        <f t="shared" si="93"/>
        <v>1.4860115824736688</v>
      </c>
      <c r="J418" s="111">
        <f t="shared" si="93"/>
        <v>0.80058363836535207</v>
      </c>
      <c r="K418" s="111">
        <f t="shared" si="93"/>
        <v>0.96413865349314276</v>
      </c>
      <c r="L418" s="111">
        <f t="shared" si="93"/>
        <v>3.9580073372425804</v>
      </c>
      <c r="M418" s="112">
        <f t="shared" si="93"/>
        <v>0.62840916000000002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1.0646679999999999</v>
      </c>
      <c r="G419" s="23">
        <v>186.31690000000003</v>
      </c>
      <c r="H419" s="113">
        <v>0.69656683096504457</v>
      </c>
      <c r="I419" s="113">
        <v>1.4843507467085688</v>
      </c>
      <c r="J419" s="113">
        <v>0.78778391574352402</v>
      </c>
      <c r="K419" s="113">
        <v>0.96192562358286271</v>
      </c>
      <c r="L419" s="113">
        <v>3.9306271170000002</v>
      </c>
      <c r="M419" s="24">
        <v>0.2661675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113"/>
      <c r="I420" s="113"/>
      <c r="J420" s="113"/>
      <c r="K420" s="113"/>
      <c r="L420" s="113"/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9.5587556000000018E-2</v>
      </c>
      <c r="G423" s="23">
        <v>94.570472409299995</v>
      </c>
      <c r="H423" s="113">
        <v>1.061068056102E-2</v>
      </c>
      <c r="I423" s="113">
        <v>1.4563679201400001E-3</v>
      </c>
      <c r="J423" s="113">
        <v>1.2691206161219999E-2</v>
      </c>
      <c r="K423" s="113">
        <v>2.0805256002000001E-3</v>
      </c>
      <c r="L423" s="113">
        <v>2.6838780242579997E-2</v>
      </c>
      <c r="M423" s="24">
        <v>9.1519660000000003E-2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1.3536040000000003</v>
      </c>
      <c r="G425" s="23">
        <v>37.900799999999997</v>
      </c>
      <c r="H425" s="113">
        <v>9.5951397888000003E-5</v>
      </c>
      <c r="I425" s="113">
        <v>2.0446784495999998E-4</v>
      </c>
      <c r="J425" s="113">
        <v>1.0851646060800001E-4</v>
      </c>
      <c r="K425" s="113">
        <v>1.3250431008000001E-4</v>
      </c>
      <c r="L425" s="113">
        <v>5.4143999999999991E-4</v>
      </c>
      <c r="M425" s="24">
        <v>0.27072200000000002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19.56646000000001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61.555244341149127</v>
      </c>
      <c r="H434" s="111">
        <v>34.47097130201481</v>
      </c>
      <c r="I434" s="111">
        <v>64.633071191277779</v>
      </c>
      <c r="J434" s="111">
        <v>146.50162803356301</v>
      </c>
      <c r="K434" s="111">
        <v>0</v>
      </c>
      <c r="L434" s="111">
        <v>245.60567052685556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1.09E-3</v>
      </c>
      <c r="G436" s="17">
        <f t="shared" ref="G436:M436" si="97">SUM(G437:G438)</f>
        <v>1.9618200000000001E-4</v>
      </c>
      <c r="H436" s="111">
        <f t="shared" si="97"/>
        <v>9.5911199999999997E-5</v>
      </c>
      <c r="I436" s="111">
        <f t="shared" si="97"/>
        <v>5.2387859999999998E-5</v>
      </c>
      <c r="J436" s="111">
        <f t="shared" si="97"/>
        <v>4.679304E-5</v>
      </c>
      <c r="K436" s="111">
        <f t="shared" si="97"/>
        <v>5.0789340000000001E-5</v>
      </c>
      <c r="L436" s="111">
        <f t="shared" si="97"/>
        <v>2.4588144000000002E-4</v>
      </c>
      <c r="M436" s="112">
        <f t="shared" si="97"/>
        <v>2.9789999999999999E-3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1.09E-3</v>
      </c>
      <c r="G437" s="23">
        <v>1.9618200000000001E-4</v>
      </c>
      <c r="H437" s="113">
        <v>9.5911199999999997E-5</v>
      </c>
      <c r="I437" s="113">
        <v>5.2387859999999998E-5</v>
      </c>
      <c r="J437" s="113">
        <v>4.679304E-5</v>
      </c>
      <c r="K437" s="113">
        <v>5.0789340000000001E-5</v>
      </c>
      <c r="L437" s="113">
        <v>2.4588144000000002E-4</v>
      </c>
      <c r="M437" s="24">
        <v>2.9789999999999999E-3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2.5149495560000004</v>
      </c>
      <c r="G449" s="27">
        <f t="shared" ref="G449:M449" si="101">SUM(G440,G436,G434,G429,G418)</f>
        <v>399.91007293244917</v>
      </c>
      <c r="H449" s="114">
        <f t="shared" si="101"/>
        <v>35.17834067613876</v>
      </c>
      <c r="I449" s="114">
        <f t="shared" si="101"/>
        <v>66.119135161611439</v>
      </c>
      <c r="J449" s="114">
        <f t="shared" si="101"/>
        <v>147.30225846496836</v>
      </c>
      <c r="K449" s="114">
        <f t="shared" si="101"/>
        <v>0.96418944283314278</v>
      </c>
      <c r="L449" s="114">
        <f t="shared" si="101"/>
        <v>249.56392374553815</v>
      </c>
      <c r="M449" s="28">
        <f t="shared" si="101"/>
        <v>0.63138815999999998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4.6297938917929073</v>
      </c>
      <c r="H470" s="111">
        <f t="shared" si="107"/>
        <v>13485.460804657609</v>
      </c>
      <c r="I470" s="111">
        <f t="shared" si="107"/>
        <v>16546.36760275609</v>
      </c>
      <c r="J470" s="111">
        <f t="shared" si="107"/>
        <v>6835.9147265014317</v>
      </c>
      <c r="K470" s="111">
        <f t="shared" si="107"/>
        <v>5724.5221737651818</v>
      </c>
      <c r="L470" s="111">
        <f t="shared" si="107"/>
        <v>42592.265307680304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3.2672352895838457</v>
      </c>
      <c r="H471" s="113">
        <v>12414.489743321286</v>
      </c>
      <c r="I471" s="113">
        <v>13556.914029509409</v>
      </c>
      <c r="J471" s="113">
        <v>5560.5598748337497</v>
      </c>
      <c r="K471" s="113">
        <v>4808.882793080692</v>
      </c>
      <c r="L471" s="113">
        <v>36340.846440745132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>
        <v>3.2884715136956511E-4</v>
      </c>
      <c r="H472" s="113">
        <v>0.25847386097647829</v>
      </c>
      <c r="I472" s="113">
        <v>0.72149065010482605</v>
      </c>
      <c r="J472" s="113">
        <v>0.30780093368191308</v>
      </c>
      <c r="K472" s="113">
        <v>0.22098528572034781</v>
      </c>
      <c r="L472" s="113">
        <v>1.5087507304835652</v>
      </c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>
        <v>0.73909036938098194</v>
      </c>
      <c r="H473" s="113">
        <v>580.92503033345156</v>
      </c>
      <c r="I473" s="113">
        <v>1621.5642704218742</v>
      </c>
      <c r="J473" s="113">
        <v>691.78858574059916</v>
      </c>
      <c r="K473" s="113">
        <v>496.66872822401984</v>
      </c>
      <c r="L473" s="113">
        <v>3390.946614719945</v>
      </c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>
        <v>2.7514226112499998E-2</v>
      </c>
      <c r="H474" s="113">
        <v>21.626181724425003</v>
      </c>
      <c r="I474" s="113">
        <v>60.366212090824995</v>
      </c>
      <c r="J474" s="113">
        <v>25.753315641299999</v>
      </c>
      <c r="K474" s="113">
        <v>18.4895599476</v>
      </c>
      <c r="L474" s="113">
        <v>126.23526940415</v>
      </c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0.59562515956420992</v>
      </c>
      <c r="H475" s="113">
        <v>468.161375417469</v>
      </c>
      <c r="I475" s="113">
        <v>1306.8016000838763</v>
      </c>
      <c r="J475" s="113">
        <v>557.5051493521006</v>
      </c>
      <c r="K475" s="113">
        <v>400.26010722714915</v>
      </c>
      <c r="L475" s="113">
        <v>2732.7282320805948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50.596277999999998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50.596277999999998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50.596277999999998</v>
      </c>
      <c r="G526" s="27">
        <f t="shared" ref="G526:M526" si="117">SUM(G520,G514,G497,G477,G470,G462,G454)</f>
        <v>4.6297938917929073</v>
      </c>
      <c r="H526" s="114">
        <f t="shared" si="117"/>
        <v>13485.460804657609</v>
      </c>
      <c r="I526" s="114">
        <f t="shared" si="117"/>
        <v>16546.36760275609</v>
      </c>
      <c r="J526" s="114">
        <f t="shared" si="117"/>
        <v>6835.9147265014317</v>
      </c>
      <c r="K526" s="114">
        <f t="shared" si="117"/>
        <v>5724.5221737651818</v>
      </c>
      <c r="L526" s="114">
        <f t="shared" si="117"/>
        <v>42592.265307680304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1991&amp;CTOTAL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1592194.9493369397</v>
      </c>
      <c r="E4" s="159">
        <f>ACIDIFICADORES!G43</f>
        <v>248570.11269163521</v>
      </c>
      <c r="F4" s="159">
        <f>ACIDIFICADORES!H43</f>
        <v>1901.0682500697646</v>
      </c>
      <c r="G4" s="159">
        <f>ACIDIFICADORES!I43</f>
        <v>2473.1367935760445</v>
      </c>
      <c r="H4" s="159">
        <f>ACIDIFICADORES!J43</f>
        <v>13903.252508093447</v>
      </c>
      <c r="I4" s="159">
        <f>ACIDIFICADORES!K43</f>
        <v>78824.294134768134</v>
      </c>
      <c r="J4" s="159">
        <f>ACIDIFICADORES!L43</f>
        <v>999.04112293827279</v>
      </c>
      <c r="K4" s="159">
        <f>ACIDIFICADORES!M43</f>
        <v>79.789000000000001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32224.763826999995</v>
      </c>
      <c r="E5" s="164">
        <f>ACIDIFICADORES!G70</f>
        <v>39501.643633</v>
      </c>
      <c r="F5" s="164">
        <f>ACIDIFICADORES!H70</f>
        <v>46580.374529000008</v>
      </c>
      <c r="G5" s="164">
        <f>ACIDIFICADORES!I70</f>
        <v>33978.49242200001</v>
      </c>
      <c r="H5" s="164">
        <f>ACIDIFICADORES!J70</f>
        <v>430216.11823399999</v>
      </c>
      <c r="I5" s="164">
        <f>ACIDIFICADORES!K70</f>
        <v>20335.792717999997</v>
      </c>
      <c r="J5" s="164">
        <f>ACIDIFICADORES!L70</f>
        <v>464.08519399999994</v>
      </c>
      <c r="K5" s="164">
        <f>ACIDIFICADORES!M70</f>
        <v>5584.1467450000018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295511.60291710368</v>
      </c>
      <c r="E6" s="164">
        <f>ACIDIFICADORES!G116</f>
        <v>151267.41510983711</v>
      </c>
      <c r="F6" s="164">
        <f>ACIDIFICADORES!H116</f>
        <v>18988.029350117693</v>
      </c>
      <c r="G6" s="164">
        <f>ACIDIFICADORES!I116</f>
        <v>5761.2648649997191</v>
      </c>
      <c r="H6" s="164">
        <f>ACIDIFICADORES!J116</f>
        <v>245219.71060001996</v>
      </c>
      <c r="I6" s="164">
        <f>ACIDIFICADORES!K116</f>
        <v>45367.277135650467</v>
      </c>
      <c r="J6" s="164">
        <f>ACIDIFICADORES!L116</f>
        <v>593.48060319962963</v>
      </c>
      <c r="K6" s="164">
        <f>ACIDIFICADORES!M116</f>
        <v>1700.7499397200431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60755.897411241545</v>
      </c>
      <c r="E7" s="164">
        <f>ACIDIFICADORES!G238</f>
        <v>11822.779297182671</v>
      </c>
      <c r="F7" s="164">
        <f>ACIDIFICADORES!H238</f>
        <v>31940.931839763001</v>
      </c>
      <c r="G7" s="164">
        <f>ACIDIFICADORES!I238</f>
        <v>4501.625888768619</v>
      </c>
      <c r="H7" s="164">
        <f>ACIDIFICADORES!J238</f>
        <v>181214.6027512358</v>
      </c>
      <c r="I7" s="164">
        <f>ACIDIFICADORES!K238</f>
        <v>21313.113664994387</v>
      </c>
      <c r="J7" s="164">
        <f>ACIDIFICADORES!L238</f>
        <v>8453.4898938737515</v>
      </c>
      <c r="K7" s="164">
        <f>ACIDIFICADORES!M238</f>
        <v>3134.3247866450733</v>
      </c>
      <c r="L7" s="164">
        <f>ACIDIFICADORES!N238</f>
        <v>0</v>
      </c>
      <c r="M7" s="164">
        <f>ACIDIFICADORES!O238</f>
        <v>2309375.9991071997</v>
      </c>
      <c r="N7" s="165">
        <f>ACIDIFICADORES!P238</f>
        <v>976880.46365480265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45198.550456936791</v>
      </c>
      <c r="G8" s="164">
        <f>ACIDIFICADORES!I272</f>
        <v>58675.178114389593</v>
      </c>
      <c r="H8" s="164">
        <f>ACIDIFICADORES!J272</f>
        <v>0</v>
      </c>
      <c r="I8" s="164">
        <f>ACIDIFICADORES!K272</f>
        <v>121.30507012868156</v>
      </c>
      <c r="J8" s="164">
        <f>ACIDIFICADORES!L272</f>
        <v>0.98701840209288005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5.7753449999999997</v>
      </c>
      <c r="E9" s="164">
        <f>ACIDIFICADORES!G341</f>
        <v>36.299218999999994</v>
      </c>
      <c r="F9" s="164">
        <f>ACIDIFICADORES!H341</f>
        <v>389976.519676</v>
      </c>
      <c r="G9" s="164">
        <f>ACIDIFICADORES!I341</f>
        <v>0</v>
      </c>
      <c r="H9" s="164">
        <f>ACIDIFICADORES!J341</f>
        <v>1109.6124189999998</v>
      </c>
      <c r="I9" s="164">
        <f>ACIDIFICADORES!K341</f>
        <v>0</v>
      </c>
      <c r="J9" s="164">
        <f>ACIDIFICADORES!L341</f>
        <v>1632.3816429999997</v>
      </c>
      <c r="K9" s="164">
        <f>ACIDIFICADORES!M341</f>
        <v>150.880965</v>
      </c>
      <c r="L9" s="164">
        <f>ACIDIFICADORES!N341</f>
        <v>70877.974000000017</v>
      </c>
      <c r="M9" s="164">
        <f>ACIDIFICADORES!O341</f>
        <v>0</v>
      </c>
      <c r="N9" s="165">
        <f>ACIDIFICADORES!P341</f>
        <v>0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70775.135265999998</v>
      </c>
      <c r="E10" s="164">
        <f>ACIDIFICADORES!G374</f>
        <v>570610.00597599987</v>
      </c>
      <c r="F10" s="164">
        <f>ACIDIFICADORES!H374</f>
        <v>352927.56584199995</v>
      </c>
      <c r="G10" s="164">
        <f>ACIDIFICADORES!I374</f>
        <v>16840.280258999999</v>
      </c>
      <c r="H10" s="164">
        <f>ACIDIFICADORES!J374</f>
        <v>2264016.3704429995</v>
      </c>
      <c r="I10" s="164">
        <f>ACIDIFICADORES!K374</f>
        <v>53422.136228000003</v>
      </c>
      <c r="J10" s="164">
        <f>ACIDIFICADORES!L374</f>
        <v>1616.137616</v>
      </c>
      <c r="K10" s="164">
        <f>ACIDIFICADORES!M374</f>
        <v>368.70746700000001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323788.23981804366</v>
      </c>
      <c r="E11" s="164">
        <f>ACIDIFICADORES!G413</f>
        <v>555119.84334757191</v>
      </c>
      <c r="F11" s="164">
        <f>ACIDIFICADORES!H413</f>
        <v>33578.645990889265</v>
      </c>
      <c r="G11" s="164">
        <f>ACIDIFICADORES!I413</f>
        <v>2557.9329821937358</v>
      </c>
      <c r="H11" s="164">
        <f>ACIDIFICADORES!J413</f>
        <v>103383.02686664139</v>
      </c>
      <c r="I11" s="164">
        <f>ACIDIFICADORES!K413</f>
        <v>36878.811580033056</v>
      </c>
      <c r="J11" s="164">
        <f>ACIDIFICADORES!L413</f>
        <v>1092.8754274509893</v>
      </c>
      <c r="K11" s="164">
        <f>ACIDIFICADORES!M413</f>
        <v>66.090147000000002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21006.439875943805</v>
      </c>
      <c r="E12" s="164">
        <f>ACIDIFICADORES!G449</f>
        <v>35511.851372799996</v>
      </c>
      <c r="F12" s="164">
        <f>ACIDIFICADORES!H449</f>
        <v>12191.368518795001</v>
      </c>
      <c r="G12" s="164">
        <f>ACIDIFICADORES!I449</f>
        <v>446818.01842133433</v>
      </c>
      <c r="H12" s="164">
        <f>ACIDIFICADORES!J449</f>
        <v>395354.90868919995</v>
      </c>
      <c r="I12" s="164">
        <f>ACIDIFICADORES!K449</f>
        <v>943.48095754999997</v>
      </c>
      <c r="J12" s="164">
        <f>ACIDIFICADORES!L449</f>
        <v>3688.1696820380002</v>
      </c>
      <c r="K12" s="164">
        <f>ACIDIFICADORES!M449</f>
        <v>8632.7416880000001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3194.0657009999995</v>
      </c>
      <c r="E13" s="164">
        <f>ACIDIFICADORES!G526</f>
        <v>98280.502947000001</v>
      </c>
      <c r="F13" s="164">
        <f>ACIDIFICADORES!H526</f>
        <v>132644.41947599998</v>
      </c>
      <c r="G13" s="164">
        <f>ACIDIFICADORES!I526</f>
        <v>843808.41634200001</v>
      </c>
      <c r="H13" s="164">
        <f>ACIDIFICADORES!J526</f>
        <v>661906.28154000011</v>
      </c>
      <c r="I13" s="164">
        <f>ACIDIFICADORES!K526</f>
        <v>547.36436299999991</v>
      </c>
      <c r="J13" s="164">
        <f>ACIDIFICADORES!L526</f>
        <v>26572.745507999996</v>
      </c>
      <c r="K13" s="164">
        <f>ACIDIFICADORES!M526</f>
        <v>470246.19466999994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6403.7664000000004</v>
      </c>
      <c r="E14" s="164">
        <f>ACIDIFICADORES!G653</f>
        <v>32060.203500000003</v>
      </c>
      <c r="F14" s="164">
        <f>ACIDIFICADORES!H653</f>
        <v>84764.8272</v>
      </c>
      <c r="G14" s="164">
        <f>ACIDIFICADORES!I653</f>
        <v>16395.435140000001</v>
      </c>
      <c r="H14" s="164">
        <f>ACIDIFICADORES!J653</f>
        <v>917407.70490000001</v>
      </c>
      <c r="I14" s="164">
        <f>ACIDIFICADORES!K653</f>
        <v>0</v>
      </c>
      <c r="J14" s="164">
        <f>ACIDIFICADORES!L653</f>
        <v>2775.8254289999995</v>
      </c>
      <c r="K14" s="164">
        <f>ACIDIFICADORES!M653</f>
        <v>7207.0326000000005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2405860.635898272</v>
      </c>
      <c r="E15" s="168">
        <f t="shared" si="0"/>
        <v>1742780.6570940271</v>
      </c>
      <c r="F15" s="168">
        <f t="shared" si="0"/>
        <v>1150692.3011295714</v>
      </c>
      <c r="G15" s="168">
        <f t="shared" si="0"/>
        <v>1431809.781228262</v>
      </c>
      <c r="H15" s="168">
        <f t="shared" si="0"/>
        <v>5213731.5889511909</v>
      </c>
      <c r="I15" s="168">
        <f t="shared" si="0"/>
        <v>257753.57585212469</v>
      </c>
      <c r="J15" s="168">
        <f t="shared" si="0"/>
        <v>47889.219137902728</v>
      </c>
      <c r="K15" s="168">
        <f t="shared" si="0"/>
        <v>497170.65800836502</v>
      </c>
      <c r="L15" s="168">
        <f t="shared" si="0"/>
        <v>70877.974000000017</v>
      </c>
      <c r="M15" s="168">
        <f t="shared" si="0"/>
        <v>2309375.9991071997</v>
      </c>
      <c r="N15" s="169">
        <f t="shared" si="0"/>
        <v>976880.46365480265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4187.6437142073219</v>
      </c>
      <c r="E20" s="159">
        <f>'METALES PESADOS'!G43</f>
        <v>2760.0239902050303</v>
      </c>
      <c r="F20" s="159">
        <f>'METALES PESADOS'!H43</f>
        <v>10105.98363946288</v>
      </c>
      <c r="G20" s="159">
        <f>'METALES PESADOS'!I43</f>
        <v>8186.8491388645944</v>
      </c>
      <c r="H20" s="159">
        <f>'METALES PESADOS'!J43</f>
        <v>3652.4850617711213</v>
      </c>
      <c r="I20" s="159">
        <f>'METALES PESADOS'!K43</f>
        <v>143989.24052104197</v>
      </c>
      <c r="J20" s="159">
        <f>'METALES PESADOS'!L43</f>
        <v>5159.4203043620664</v>
      </c>
      <c r="K20" s="159">
        <f>'METALES PESADOS'!M43</f>
        <v>2937.345679395331</v>
      </c>
      <c r="L20" s="160">
        <f>'METALES PESADOS'!N43</f>
        <v>23683.393884957946</v>
      </c>
      <c r="M20" s="158">
        <f>'METALES PESADOS'!O43</f>
        <v>0</v>
      </c>
      <c r="N20" s="159">
        <f>'METALES PESADOS'!P43</f>
        <v>0</v>
      </c>
      <c r="O20" s="159">
        <f>'METALES PESADOS'!Q43</f>
        <v>0</v>
      </c>
      <c r="P20" s="160">
        <f>'METALES PESADOS'!R43</f>
        <v>0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186.75224300000002</v>
      </c>
      <c r="E21" s="164">
        <f>'METALES PESADOS'!G70</f>
        <v>1208.1892269999998</v>
      </c>
      <c r="F21" s="164">
        <f>'METALES PESADOS'!H70</f>
        <v>3217.8020820000002</v>
      </c>
      <c r="G21" s="164">
        <f>'METALES PESADOS'!I70</f>
        <v>1276.5225509999998</v>
      </c>
      <c r="H21" s="164">
        <f>'METALES PESADOS'!J70</f>
        <v>215.74845800000003</v>
      </c>
      <c r="I21" s="164">
        <f>'METALES PESADOS'!K70</f>
        <v>9545.3177419999975</v>
      </c>
      <c r="J21" s="164">
        <f>'METALES PESADOS'!L70</f>
        <v>6925.4496340000042</v>
      </c>
      <c r="K21" s="164">
        <f>'METALES PESADOS'!M70</f>
        <v>98.200349000000031</v>
      </c>
      <c r="L21" s="165">
        <f>'METALES PESADOS'!N70</f>
        <v>51983.286513000006</v>
      </c>
      <c r="M21" s="163">
        <f>'METALES PESADOS'!O70</f>
        <v>0</v>
      </c>
      <c r="N21" s="164">
        <f>'METALES PESADOS'!P70</f>
        <v>0</v>
      </c>
      <c r="O21" s="164">
        <f>'METALES PESADOS'!Q70</f>
        <v>0</v>
      </c>
      <c r="P21" s="165">
        <f>'METALES PESADOS'!R70</f>
        <v>0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4146.7637234460453</v>
      </c>
      <c r="E22" s="164">
        <f>'METALES PESADOS'!G116</f>
        <v>13929.263013483796</v>
      </c>
      <c r="F22" s="164">
        <f>'METALES PESADOS'!H116</f>
        <v>8258.9659804618532</v>
      </c>
      <c r="G22" s="164">
        <f>'METALES PESADOS'!I116</f>
        <v>5160.6469068858769</v>
      </c>
      <c r="H22" s="164">
        <f>'METALES PESADOS'!J116</f>
        <v>1776.3026240779341</v>
      </c>
      <c r="I22" s="164">
        <f>'METALES PESADOS'!K116</f>
        <v>43186.164760518717</v>
      </c>
      <c r="J22" s="164">
        <f>'METALES PESADOS'!L116</f>
        <v>27108.94254776309</v>
      </c>
      <c r="K22" s="164">
        <f>'METALES PESADOS'!M116</f>
        <v>1065.0747923397162</v>
      </c>
      <c r="L22" s="165">
        <f>'METALES PESADOS'!N116</f>
        <v>51387.875472479027</v>
      </c>
      <c r="M22" s="163">
        <f>'METALES PESADOS'!O116</f>
        <v>0</v>
      </c>
      <c r="N22" s="164">
        <f>'METALES PESADOS'!P116</f>
        <v>0</v>
      </c>
      <c r="O22" s="164">
        <f>'METALES PESADOS'!Q116</f>
        <v>0</v>
      </c>
      <c r="P22" s="165">
        <f>'METALES PESADOS'!R116</f>
        <v>0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1444.9620062200472</v>
      </c>
      <c r="E23" s="164">
        <f>'METALES PESADOS'!G238</f>
        <v>1526.8382139463777</v>
      </c>
      <c r="F23" s="164">
        <f>'METALES PESADOS'!H238</f>
        <v>5516.1517190335126</v>
      </c>
      <c r="G23" s="164">
        <f>'METALES PESADOS'!I238</f>
        <v>7372.6281893031828</v>
      </c>
      <c r="H23" s="164">
        <f>'METALES PESADOS'!J238</f>
        <v>2905.8289495937206</v>
      </c>
      <c r="I23" s="164">
        <f>'METALES PESADOS'!K238</f>
        <v>4784.8307308163612</v>
      </c>
      <c r="J23" s="164">
        <f>'METALES PESADOS'!L238</f>
        <v>53744.822305943671</v>
      </c>
      <c r="K23" s="164">
        <f>'METALES PESADOS'!M238</f>
        <v>2926.0246192800005</v>
      </c>
      <c r="L23" s="165">
        <f>'METALES PESADOS'!N238</f>
        <v>25695.626759794668</v>
      </c>
      <c r="M23" s="163">
        <f>'METALES PESADOS'!O238</f>
        <v>0</v>
      </c>
      <c r="N23" s="164">
        <f>'METALES PESADOS'!P238</f>
        <v>0</v>
      </c>
      <c r="O23" s="164">
        <f>'METALES PESADOS'!Q238</f>
        <v>0</v>
      </c>
      <c r="P23" s="165">
        <f>'METALES PESADOS'!R238</f>
        <v>0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2.5430000000000001E-3</v>
      </c>
      <c r="E25" s="164">
        <f>'METALES PESADOS'!G341</f>
        <v>107.40883399999996</v>
      </c>
      <c r="F25" s="164">
        <f>'METALES PESADOS'!H341</f>
        <v>2.9831999999999997E-2</v>
      </c>
      <c r="G25" s="164">
        <f>'METALES PESADOS'!I341</f>
        <v>108.25509099999996</v>
      </c>
      <c r="H25" s="164">
        <f>'METALES PESADOS'!J341</f>
        <v>218.06411700000004</v>
      </c>
      <c r="I25" s="164">
        <f>'METALES PESADOS'!K341</f>
        <v>53.760370999999992</v>
      </c>
      <c r="J25" s="164">
        <f>'METALES PESADOS'!L341</f>
        <v>1.4992940000000001</v>
      </c>
      <c r="K25" s="164">
        <f>'METALES PESADOS'!M341</f>
        <v>0</v>
      </c>
      <c r="L25" s="165">
        <f>'METALES PESADOS'!N341</f>
        <v>54.200216999999988</v>
      </c>
      <c r="M25" s="163">
        <f>'METALES PESADOS'!O341</f>
        <v>0</v>
      </c>
      <c r="N25" s="164">
        <f>'METALES PESADOS'!P341</f>
        <v>0</v>
      </c>
      <c r="O25" s="164">
        <f>'METALES PESADOS'!Q341</f>
        <v>0</v>
      </c>
      <c r="P25" s="165">
        <f>'METALES PESADOS'!R341</f>
        <v>0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50.21403999999999</v>
      </c>
      <c r="E26" s="164">
        <f>'METALES PESADOS'!G374</f>
        <v>163.12116300000002</v>
      </c>
      <c r="F26" s="164">
        <f>'METALES PESADOS'!H374</f>
        <v>2196.5933650000002</v>
      </c>
      <c r="G26" s="164">
        <f>'METALES PESADOS'!I374</f>
        <v>56456.845496000009</v>
      </c>
      <c r="H26" s="164">
        <f>'METALES PESADOS'!J374</f>
        <v>118.16463900000001</v>
      </c>
      <c r="I26" s="164">
        <f>'METALES PESADOS'!K374</f>
        <v>1250.4899150000001</v>
      </c>
      <c r="J26" s="164">
        <f>'METALES PESADOS'!L374</f>
        <v>2026016.2905370004</v>
      </c>
      <c r="K26" s="164">
        <f>'METALES PESADOS'!M374</f>
        <v>179.56599499999999</v>
      </c>
      <c r="L26" s="165">
        <f>'METALES PESADOS'!N374</f>
        <v>28649.198496000001</v>
      </c>
      <c r="M26" s="163">
        <f>'METALES PESADOS'!O374</f>
        <v>0</v>
      </c>
      <c r="N26" s="164">
        <f>'METALES PESADOS'!P374</f>
        <v>0</v>
      </c>
      <c r="O26" s="164">
        <f>'METALES PESADOS'!Q374</f>
        <v>0</v>
      </c>
      <c r="P26" s="165">
        <f>'METALES PESADOS'!R374</f>
        <v>0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2283.4983509871495</v>
      </c>
      <c r="E27" s="164">
        <f>'METALES PESADOS'!G413</f>
        <v>125.74361002257433</v>
      </c>
      <c r="F27" s="164">
        <f>'METALES PESADOS'!H413</f>
        <v>2615.4699110837105</v>
      </c>
      <c r="G27" s="164">
        <f>'METALES PESADOS'!I413</f>
        <v>11832.978166148236</v>
      </c>
      <c r="H27" s="164">
        <f>'METALES PESADOS'!J413</f>
        <v>169.39752090724315</v>
      </c>
      <c r="I27" s="164">
        <f>'METALES PESADOS'!K413</f>
        <v>104683.22572733399</v>
      </c>
      <c r="J27" s="164">
        <f>'METALES PESADOS'!L413</f>
        <v>10409.145534830443</v>
      </c>
      <c r="K27" s="164">
        <f>'METALES PESADOS'!M413</f>
        <v>1028.7714539198075</v>
      </c>
      <c r="L27" s="165">
        <f>'METALES PESADOS'!N413</f>
        <v>10754.747267116065</v>
      </c>
      <c r="M27" s="163">
        <f>'METALES PESADOS'!O413</f>
        <v>0</v>
      </c>
      <c r="N27" s="164">
        <f>'METALES PESADOS'!P413</f>
        <v>0</v>
      </c>
      <c r="O27" s="164">
        <f>'METALES PESADOS'!Q413</f>
        <v>0</v>
      </c>
      <c r="P27" s="165">
        <f>'METALES PESADOS'!R413</f>
        <v>0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362.80339479999998</v>
      </c>
      <c r="E28" s="164">
        <f>'METALES PESADOS'!G449</f>
        <v>771.53388239999992</v>
      </c>
      <c r="F28" s="164">
        <f>'METALES PESADOS'!H449</f>
        <v>372.1163856</v>
      </c>
      <c r="G28" s="164">
        <f>'METALES PESADOS'!I449</f>
        <v>1755.3013062999999</v>
      </c>
      <c r="H28" s="164">
        <f>'METALES PESADOS'!J449</f>
        <v>1581.2004440000003</v>
      </c>
      <c r="I28" s="164">
        <f>'METALES PESADOS'!K449</f>
        <v>178.3870264</v>
      </c>
      <c r="J28" s="164">
        <f>'METALES PESADOS'!L449</f>
        <v>5177.7336799999985</v>
      </c>
      <c r="K28" s="164">
        <f>'METALES PESADOS'!M449</f>
        <v>194.08841829999997</v>
      </c>
      <c r="L28" s="165">
        <f>'METALES PESADOS'!N449</f>
        <v>112463.71222650001</v>
      </c>
      <c r="M28" s="163">
        <f>'METALES PESADOS'!O449</f>
        <v>0</v>
      </c>
      <c r="N28" s="164">
        <f>'METALES PESADOS'!P449</f>
        <v>0</v>
      </c>
      <c r="O28" s="164">
        <f>'METALES PESADOS'!Q449</f>
        <v>0</v>
      </c>
      <c r="P28" s="165">
        <f>'METALES PESADOS'!R449</f>
        <v>0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75.924268999999967</v>
      </c>
      <c r="E29" s="164">
        <f>'METALES PESADOS'!G526</f>
        <v>5334.3849219999993</v>
      </c>
      <c r="F29" s="164">
        <f>'METALES PESADOS'!H526</f>
        <v>922.27272799999992</v>
      </c>
      <c r="G29" s="164">
        <f>'METALES PESADOS'!I526</f>
        <v>535.60015499999986</v>
      </c>
      <c r="H29" s="164">
        <f>'METALES PESADOS'!J526</f>
        <v>1026.4015290000002</v>
      </c>
      <c r="I29" s="164">
        <f>'METALES PESADOS'!K526</f>
        <v>355.026385</v>
      </c>
      <c r="J29" s="164">
        <f>'METALES PESADOS'!L526</f>
        <v>607.54237899999998</v>
      </c>
      <c r="K29" s="164">
        <f>'METALES PESADOS'!M526</f>
        <v>246.904931</v>
      </c>
      <c r="L29" s="165">
        <f>'METALES PESADOS'!N526</f>
        <v>5409.0648809999993</v>
      </c>
      <c r="M29" s="163">
        <f>'METALES PESADOS'!O526</f>
        <v>0</v>
      </c>
      <c r="N29" s="164">
        <f>'METALES PESADOS'!P526</f>
        <v>0</v>
      </c>
      <c r="O29" s="164">
        <f>'METALES PESADOS'!Q526</f>
        <v>0</v>
      </c>
      <c r="P29" s="165">
        <f>'METALES PESADOS'!R526</f>
        <v>0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0</v>
      </c>
      <c r="N30" s="164">
        <f>'METALES PESADOS'!P653</f>
        <v>0</v>
      </c>
      <c r="O30" s="164">
        <f>'METALES PESADOS'!Q653</f>
        <v>0</v>
      </c>
      <c r="P30" s="165">
        <f>'METALES PESADOS'!R653</f>
        <v>0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12738.564284660562</v>
      </c>
      <c r="E31" s="168">
        <f t="shared" si="1"/>
        <v>25926.506856057778</v>
      </c>
      <c r="F31" s="168">
        <f t="shared" si="1"/>
        <v>33205.385642641952</v>
      </c>
      <c r="G31" s="168">
        <f t="shared" si="1"/>
        <v>92685.627000501889</v>
      </c>
      <c r="H31" s="168">
        <f t="shared" si="1"/>
        <v>11663.593343350019</v>
      </c>
      <c r="I31" s="168">
        <f t="shared" si="1"/>
        <v>308026.443179111</v>
      </c>
      <c r="J31" s="168">
        <f t="shared" si="1"/>
        <v>2135150.8462169003</v>
      </c>
      <c r="K31" s="168">
        <f t="shared" si="1"/>
        <v>8675.9762382348545</v>
      </c>
      <c r="L31" s="169">
        <f t="shared" si="1"/>
        <v>310081.10571784776</v>
      </c>
      <c r="M31" s="170">
        <f t="shared" si="1"/>
        <v>0</v>
      </c>
      <c r="N31" s="171">
        <f t="shared" si="1"/>
        <v>0</v>
      </c>
      <c r="O31" s="171">
        <f t="shared" si="1"/>
        <v>0</v>
      </c>
      <c r="P31" s="172">
        <f t="shared" si="1"/>
        <v>0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3.0119999999999999E-3</v>
      </c>
      <c r="E36" s="159">
        <f>COPs!G43</f>
        <v>4.8509033934371324</v>
      </c>
      <c r="F36" s="159">
        <f>COPs!H43</f>
        <v>115.94916105548124</v>
      </c>
      <c r="G36" s="159">
        <f>COPs!I43</f>
        <v>110.57209205604096</v>
      </c>
      <c r="H36" s="159">
        <f>COPs!J43</f>
        <v>61.278507905492923</v>
      </c>
      <c r="I36" s="159">
        <f>COPs!K43</f>
        <v>32.299086120218604</v>
      </c>
      <c r="J36" s="159">
        <f>COPs!L43</f>
        <v>320.0988466909983</v>
      </c>
      <c r="K36" s="160">
        <f>COPs!M43</f>
        <v>1.9045944539154002E-3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0.46348</v>
      </c>
      <c r="E37" s="164">
        <f>COPs!G70</f>
        <v>64.256400957762665</v>
      </c>
      <c r="F37" s="164">
        <f>COPs!H70</f>
        <v>14978.333123319097</v>
      </c>
      <c r="G37" s="164">
        <f>COPs!I70</f>
        <v>13895.375386417081</v>
      </c>
      <c r="H37" s="164">
        <f>COPs!J70</f>
        <v>5373.6557117974671</v>
      </c>
      <c r="I37" s="164">
        <f>COPs!K70</f>
        <v>7473.0096277483854</v>
      </c>
      <c r="J37" s="164">
        <f>COPs!L70</f>
        <v>41720.373849282012</v>
      </c>
      <c r="K37" s="165">
        <f>COPs!M70</f>
        <v>3.8476259999999987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0.50256867556847906</v>
      </c>
      <c r="E38" s="164">
        <f>COPs!G116</f>
        <v>11.729177765257496</v>
      </c>
      <c r="F38" s="164">
        <f>COPs!H116</f>
        <v>995.15251810754069</v>
      </c>
      <c r="G38" s="164">
        <f>COPs!I116</f>
        <v>1482.5029766529826</v>
      </c>
      <c r="H38" s="164">
        <f>COPs!J116</f>
        <v>617.95366156921796</v>
      </c>
      <c r="I38" s="164">
        <f>COPs!K116</f>
        <v>474.21492598149422</v>
      </c>
      <c r="J38" s="164">
        <f>COPs!L116</f>
        <v>3569.8240825115754</v>
      </c>
      <c r="K38" s="165">
        <f>COPs!M116</f>
        <v>7.7083861771031099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0.10674984000000001</v>
      </c>
      <c r="E39" s="164">
        <f>COPs!G238</f>
        <v>78.215332902274596</v>
      </c>
      <c r="F39" s="164">
        <f>COPs!H238</f>
        <v>2915.93741</v>
      </c>
      <c r="G39" s="164">
        <f>COPs!I238</f>
        <v>1462.58926</v>
      </c>
      <c r="H39" s="164">
        <f>COPs!J238</f>
        <v>1462.58926</v>
      </c>
      <c r="I39" s="164">
        <f>COPs!K238</f>
        <v>180.21583000000001</v>
      </c>
      <c r="J39" s="164">
        <f>COPs!L238</f>
        <v>15045.380318496002</v>
      </c>
      <c r="K39" s="165">
        <f>COPs!M238</f>
        <v>18.943797585800002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1.9890000000000003E-3</v>
      </c>
      <c r="F41" s="164">
        <f>COPs!H341</f>
        <v>2.94279</v>
      </c>
      <c r="G41" s="164">
        <f>COPs!I341</f>
        <v>1.2660500000000001</v>
      </c>
      <c r="H41" s="164">
        <f>COPs!J341</f>
        <v>1.2660500000000001</v>
      </c>
      <c r="I41" s="164">
        <f>COPs!K341</f>
        <v>1.2660500000000001</v>
      </c>
      <c r="J41" s="164">
        <f>COPs!L341</f>
        <v>6.740940000000001</v>
      </c>
      <c r="K41" s="165">
        <f>COPs!M341</f>
        <v>2217.7929000000004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5.576603275400001</v>
      </c>
      <c r="F42" s="164">
        <f>COPs!H374</f>
        <v>165.86809666429997</v>
      </c>
      <c r="G42" s="164">
        <f>COPs!I374</f>
        <v>322.18351168599997</v>
      </c>
      <c r="H42" s="164">
        <f>COPs!J374</f>
        <v>241.6801512767</v>
      </c>
      <c r="I42" s="164">
        <f>COPs!K374</f>
        <v>238.07482669760006</v>
      </c>
      <c r="J42" s="164">
        <f>COPs!L374</f>
        <v>967.80658632589996</v>
      </c>
      <c r="K42" s="165">
        <f>COPs!M374</f>
        <v>1.5134639999999999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0.71130300000000002</v>
      </c>
      <c r="E43" s="164">
        <f>COPs!G413</f>
        <v>1.9299291245893002</v>
      </c>
      <c r="F43" s="164">
        <f>COPs!H413</f>
        <v>109.19784620119019</v>
      </c>
      <c r="G43" s="164">
        <f>COPs!I413</f>
        <v>272.79140068970344</v>
      </c>
      <c r="H43" s="164">
        <f>COPs!J413</f>
        <v>196.0428875647919</v>
      </c>
      <c r="I43" s="164">
        <f>COPs!K413</f>
        <v>64.928586967593503</v>
      </c>
      <c r="J43" s="164">
        <f>COPs!L413</f>
        <v>642.96072142457876</v>
      </c>
      <c r="K43" s="165">
        <f>COPs!M413</f>
        <v>1.9292899999999995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2.5149495560000004</v>
      </c>
      <c r="E44" s="164">
        <f>COPs!G449</f>
        <v>399.91007293244917</v>
      </c>
      <c r="F44" s="164">
        <f>COPs!H449</f>
        <v>35.17834067613876</v>
      </c>
      <c r="G44" s="164">
        <f>COPs!I449</f>
        <v>66.119135161611439</v>
      </c>
      <c r="H44" s="164">
        <f>COPs!J449</f>
        <v>147.30225846496836</v>
      </c>
      <c r="I44" s="164">
        <f>COPs!K449</f>
        <v>0.96418944283314278</v>
      </c>
      <c r="J44" s="164">
        <f>COPs!L449</f>
        <v>249.56392374553815</v>
      </c>
      <c r="K44" s="165">
        <f>COPs!M449</f>
        <v>0.63138815999999998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50.596277999999998</v>
      </c>
      <c r="E45" s="164">
        <f>COPs!G526</f>
        <v>4.6297938917929073</v>
      </c>
      <c r="F45" s="164">
        <f>COPs!H526</f>
        <v>13485.460804657609</v>
      </c>
      <c r="G45" s="164">
        <f>COPs!I526</f>
        <v>16546.36760275609</v>
      </c>
      <c r="H45" s="164">
        <f>COPs!J526</f>
        <v>6835.9147265014317</v>
      </c>
      <c r="I45" s="164">
        <f>COPs!K526</f>
        <v>5724.5221737651818</v>
      </c>
      <c r="J45" s="164">
        <f>COPs!L526</f>
        <v>42592.265307680304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54.898341071568481</v>
      </c>
      <c r="E47" s="168">
        <f t="shared" si="2"/>
        <v>571.10020324296329</v>
      </c>
      <c r="F47" s="168">
        <f t="shared" ref="F47:I47" si="3">SUM(F36:F46)</f>
        <v>32804.020090681355</v>
      </c>
      <c r="G47" s="168">
        <f t="shared" si="3"/>
        <v>34159.767415419512</v>
      </c>
      <c r="H47" s="168">
        <f t="shared" si="3"/>
        <v>14937.683215080069</v>
      </c>
      <c r="I47" s="168">
        <f t="shared" si="3"/>
        <v>14189.495296723308</v>
      </c>
      <c r="J47" s="168">
        <f t="shared" si="2"/>
        <v>105115.01457615691</v>
      </c>
      <c r="K47" s="169">
        <f t="shared" si="2"/>
        <v>2252.3687565173573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2023-03-16T21:40:32Z</dcterms:modified>
</cp:coreProperties>
</file>